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8915" windowHeight="11535"/>
  </bookViews>
  <sheets>
    <sheet name="Demande" sheetId="1" r:id="rId1"/>
  </sheets>
  <definedNames>
    <definedName name="Adulte">Demande!$AV$2:$AW$12</definedName>
    <definedName name="Banane">#REF!</definedName>
    <definedName name="CaseLiee">Demande!$AX$14</definedName>
    <definedName name="Code" localSheetId="0">Demande!$AV$2:$AW$12</definedName>
    <definedName name="Licence" localSheetId="0">Demande!$AV$1:$AW$12</definedName>
    <definedName name="Prix" localSheetId="0">#REF!</definedName>
    <definedName name="Tarif" localSheetId="0">Demande!$AV$5:$AW$12</definedName>
    <definedName name="TARIF_02" localSheetId="0">Demande!$AV$2:$AW$12</definedName>
    <definedName name="TARIFS_01" localSheetId="0">Demande!$AV$2:$AW$12</definedName>
  </definedNames>
  <calcPr calcId="145621"/>
</workbook>
</file>

<file path=xl/calcChain.xml><?xml version="1.0" encoding="utf-8"?>
<calcChain xmlns="http://schemas.openxmlformats.org/spreadsheetml/2006/main">
  <c r="AC48" i="1" l="1"/>
  <c r="AC47" i="1"/>
  <c r="AC46" i="1"/>
  <c r="AC41" i="1"/>
  <c r="AC40" i="1"/>
  <c r="AF51" i="1" l="1"/>
  <c r="W48" i="1" l="1"/>
  <c r="Q48" i="1"/>
  <c r="K48" i="1"/>
  <c r="W47" i="1"/>
  <c r="Q47" i="1"/>
  <c r="K47" i="1"/>
  <c r="W46" i="1"/>
  <c r="Q46" i="1"/>
  <c r="K46" i="1"/>
  <c r="AF48" i="1" l="1"/>
  <c r="AX49" i="1" s="1"/>
  <c r="AF47" i="1"/>
  <c r="AX48" i="1" s="1"/>
  <c r="AF46" i="1"/>
  <c r="AX47" i="1" s="1"/>
  <c r="AF52" i="1"/>
  <c r="AX51" i="1" s="1"/>
  <c r="AX50" i="1"/>
  <c r="W41" i="1"/>
  <c r="Q41" i="1"/>
  <c r="K41" i="1"/>
  <c r="W40" i="1"/>
  <c r="K40" i="1"/>
  <c r="Q40" i="1"/>
  <c r="AF41" i="1" l="1"/>
  <c r="AX46" i="1" s="1"/>
  <c r="AF40" i="1"/>
  <c r="AX45" i="1" s="1"/>
  <c r="AV3" i="1"/>
  <c r="AX52" i="1" l="1"/>
  <c r="AF54" i="1" s="1"/>
  <c r="AV4" i="1"/>
  <c r="AV5" i="1" s="1"/>
  <c r="AV6" i="1" s="1"/>
  <c r="AV8" i="1" s="1"/>
  <c r="AV9" i="1" s="1"/>
  <c r="AV10" i="1" s="1"/>
  <c r="AV11" i="1" s="1"/>
  <c r="AV12" i="1" s="1"/>
  <c r="AV13" i="1" s="1"/>
  <c r="AV14" i="1" s="1"/>
  <c r="AV15" i="1" s="1"/>
  <c r="AV16" i="1" s="1"/>
</calcChain>
</file>

<file path=xl/sharedStrings.xml><?xml version="1.0" encoding="utf-8"?>
<sst xmlns="http://schemas.openxmlformats.org/spreadsheetml/2006/main" count="312" uniqueCount="200">
  <si>
    <t>FORMULAIRE D'INSCRIPTION</t>
  </si>
  <si>
    <t>*CMNCI : Certificat médical de non contre-indication.</t>
  </si>
  <si>
    <t>1° LICENCIÉ :</t>
  </si>
  <si>
    <t>NOM :</t>
  </si>
  <si>
    <t>Prénom :</t>
  </si>
  <si>
    <t>N° licence :</t>
  </si>
  <si>
    <t>Date de naissance :</t>
  </si>
  <si>
    <t xml:space="preserve">Adresse : </t>
  </si>
  <si>
    <t>Code Postal :</t>
  </si>
  <si>
    <t>Ville :</t>
  </si>
  <si>
    <t>(</t>
  </si>
  <si>
    <t>2° LICENCIÉ :</t>
  </si>
  <si>
    <t>FORMULES DE LICENCES</t>
  </si>
  <si>
    <t>LICENCE INDIVIDUELLE</t>
  </si>
  <si>
    <t>CATÉGORIE</t>
  </si>
  <si>
    <t>MINI</t>
  </si>
  <si>
    <t>PETIT</t>
  </si>
  <si>
    <t>GRAND</t>
  </si>
  <si>
    <t>COTISATION</t>
  </si>
  <si>
    <t>TOTAL</t>
  </si>
  <si>
    <t>BRAQUET</t>
  </si>
  <si>
    <t>Adulte</t>
  </si>
  <si>
    <t>Moins de 18 ans</t>
  </si>
  <si>
    <t>LICENCES FAMILLE</t>
  </si>
  <si>
    <t>1° - Adulte</t>
  </si>
  <si>
    <t>2° - Adulte</t>
  </si>
  <si>
    <t>Code</t>
  </si>
  <si>
    <t>REVUE</t>
  </si>
  <si>
    <t>11 Numéros</t>
  </si>
  <si>
    <t xml:space="preserve">(¹) </t>
  </si>
  <si>
    <t>Obligatoire</t>
  </si>
  <si>
    <r>
      <t>CLUB</t>
    </r>
    <r>
      <rPr>
        <sz val="11"/>
        <color rgb="FFFF0000"/>
        <rFont val="Calibri"/>
        <family val="2"/>
        <scheme val="minor"/>
      </rPr>
      <t xml:space="preserve"> (¹)</t>
    </r>
  </si>
  <si>
    <t>PRIX</t>
  </si>
  <si>
    <t>A</t>
  </si>
  <si>
    <t>MB</t>
  </si>
  <si>
    <t>PB</t>
  </si>
  <si>
    <t>GB</t>
  </si>
  <si>
    <t>J</t>
  </si>
  <si>
    <t>Club</t>
  </si>
  <si>
    <t>R</t>
  </si>
  <si>
    <t>F1</t>
  </si>
  <si>
    <t>F2</t>
  </si>
  <si>
    <t>FM18</t>
  </si>
  <si>
    <t xml:space="preserve">CONSTITUTION DU DOSSIER D’INSCRIPTION AU CLUB </t>
  </si>
  <si>
    <t>•  La ou les notice(s) d’assurance « Allianz » signée(s)</t>
  </si>
  <si>
    <r>
      <t>1</t>
    </r>
    <r>
      <rPr>
        <b/>
        <vertAlign val="superscript"/>
        <sz val="10"/>
        <color rgb="FFFF0000"/>
        <rFont val="Arial"/>
        <family val="2"/>
      </rPr>
      <t>er</t>
    </r>
    <r>
      <rPr>
        <b/>
        <sz val="10"/>
        <color rgb="FFFF0000"/>
        <rFont val="Arial"/>
        <family val="2"/>
      </rPr>
      <t xml:space="preserve"> licencié</t>
    </r>
  </si>
  <si>
    <t>•  Je m’engage à respecter scrupuleusement le Code de la route</t>
  </si>
  <si>
    <t xml:space="preserve">•  J’accepte de rétrocéder mon image au travers de photos, films ou tout autre support de communication       </t>
  </si>
  <si>
    <r>
      <t xml:space="preserve"> </t>
    </r>
    <r>
      <rPr>
        <sz val="10"/>
        <color rgb="FF4A4B4D"/>
        <rFont val="Arial"/>
        <family val="2"/>
      </rPr>
      <t>•  Le présent bulletin d’inscription signé</t>
    </r>
  </si>
  <si>
    <r>
      <t>EN ADHÉRANT AU CLUB CYCLO SAINTE MAURE</t>
    </r>
    <r>
      <rPr>
        <sz val="11"/>
        <color theme="1"/>
        <rFont val="Calibri"/>
        <family val="2"/>
        <scheme val="minor"/>
      </rPr>
      <t xml:space="preserve"> </t>
    </r>
  </si>
  <si>
    <t>•  J’autorise la communication de mes coordonnées aux adhérents du club.</t>
  </si>
  <si>
    <t>ou</t>
  </si>
  <si>
    <t>A Sainte Maure de Touraine le :</t>
  </si>
  <si>
    <t>1° licencié : Signature obligatoire</t>
  </si>
  <si>
    <t>2°  licencié</t>
  </si>
  <si>
    <t>2° licencié : Signature obligatoire</t>
  </si>
  <si>
    <t>MOINS DE 18 ANS</t>
  </si>
  <si>
    <r>
      <t xml:space="preserve">Moins de 18 ans : </t>
    </r>
    <r>
      <rPr>
        <b/>
        <sz val="11"/>
        <color rgb="FFFF0000"/>
        <rFont val="Calibri"/>
        <family val="2"/>
        <scheme val="minor"/>
      </rPr>
      <t>Signature obligatoire du représentant légal</t>
    </r>
  </si>
  <si>
    <r>
      <t>•  Un certificat médical(</t>
    </r>
    <r>
      <rPr>
        <b/>
        <sz val="10"/>
        <color rgb="FF4A4B4D"/>
        <rFont val="Arial"/>
        <family val="2"/>
      </rPr>
      <t>Par membre</t>
    </r>
    <r>
      <rPr>
        <sz val="10"/>
        <color rgb="FF4A4B4D"/>
        <rFont val="Arial"/>
        <family val="2"/>
      </rPr>
      <t>) de - de 12 mois (cyclotourisme ou cyclisme en compétition) ou une attestation(</t>
    </r>
    <r>
      <rPr>
        <b/>
        <sz val="10"/>
        <color rgb="FF4A4B4D"/>
        <rFont val="Arial"/>
        <family val="2"/>
      </rPr>
      <t>Par membre</t>
    </r>
    <r>
      <rPr>
        <sz val="10"/>
        <color rgb="FF4A4B4D"/>
        <rFont val="Arial"/>
        <family val="2"/>
      </rPr>
      <t>) sur l’honneur.</t>
    </r>
  </si>
  <si>
    <t>Une par membre</t>
  </si>
  <si>
    <r>
      <t xml:space="preserve">Cocher la (les) case(s)correspondant à votre (vos) licence(s)- Club = </t>
    </r>
    <r>
      <rPr>
        <b/>
        <sz val="11"/>
        <color theme="1"/>
        <rFont val="Calibri"/>
        <family val="2"/>
        <scheme val="minor"/>
      </rPr>
      <t>OBLIGATOIRE</t>
    </r>
  </si>
  <si>
    <t>(²)</t>
  </si>
  <si>
    <r>
      <t xml:space="preserve">Nouvel adhérent  </t>
    </r>
    <r>
      <rPr>
        <b/>
        <sz val="10"/>
        <color rgb="FFFF0000"/>
        <rFont val="Arial"/>
        <family val="2"/>
      </rPr>
      <t>- 9 €  participation CoDep à l’abonnement revue nouveau licencié</t>
    </r>
  </si>
  <si>
    <t>Notice d'information - Saison 2018</t>
  </si>
  <si>
    <t>(Conformément aux articles L321-1,L321-4,L321-5 et L321-6 du code du sport et de l'article L 141-4 du code des assurances)</t>
  </si>
  <si>
    <t>Fédération française de cyclotourisme</t>
  </si>
  <si>
    <t>Cette notice vous est remise par votre club affilié à la FFCT dont vous êtes membre afin: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</si>
  <si>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de vous informer qu'outre des garanties couvrant la responsabilité civile et la défense pénale et recours, vous pouvez</t>
    </r>
  </si>
  <si>
    <t>bénéficier des garanties d'assurance de personne souscrites et qui vous sont proposées par la FFCT;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</si>
  <si>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d'attirer votre attention sur l'intérêt que vous avez à souscrire un contrat d'assurance de personne couvrant les accidents</t>
    </r>
  </si>
  <si>
    <t>corporels auxquels peut vous exposer votre pratique sportive.</t>
  </si>
  <si>
    <t>En choisissant sa formule de licence, le licencié choisi ses garanties.</t>
  </si>
  <si>
    <t>Nature des garanties</t>
  </si>
  <si>
    <t>Mini Braquet</t>
  </si>
  <si>
    <t>Petit Braquet</t>
  </si>
  <si>
    <t>Grand Braquet</t>
  </si>
  <si>
    <t>Responsabilité civile - Défense Pénale et Recours</t>
  </si>
  <si>
    <t>Acquise</t>
  </si>
  <si>
    <t xml:space="preserve">Décès accidentel </t>
  </si>
  <si>
    <t>Non acquise</t>
  </si>
  <si>
    <t>Décès ACV / AVC ¹</t>
  </si>
  <si>
    <t>*En l’absence du test à l’effort de moins de 2 ans</t>
  </si>
  <si>
    <t>*En Présence du test à l’effort de moins de 2 ans</t>
  </si>
  <si>
    <r>
      <t xml:space="preserve">Invalidité permanente totale (réductible partiellement selon le taux d'invalidité) ou réduction d'une franchise relative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5%</t>
    </r>
  </si>
  <si>
    <r>
      <t xml:space="preserve">d'invalidité)sous déduction d'une franchise relative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 5%</t>
    </r>
  </si>
  <si>
    <t>versé en totalité</t>
  </si>
  <si>
    <t>si le taux</t>
  </si>
  <si>
    <t>d'invalidié</t>
  </si>
  <si>
    <t>&lt;</t>
  </si>
  <si>
    <r>
      <t xml:space="preserve">Frais médicaux prescrits y compris non remboursés par la                                      Sécurité sociale </t>
    </r>
    <r>
      <rPr>
        <b/>
        <sz val="10"/>
        <rFont val="Arial"/>
        <family val="2"/>
      </rPr>
      <t>dont</t>
    </r>
    <r>
      <rPr>
        <sz val="10"/>
        <rFont val="Arial"/>
        <family val="2"/>
      </rPr>
      <t xml:space="preserve"> :</t>
    </r>
  </si>
  <si>
    <t xml:space="preserve">* Prothèse dentaire     </t>
  </si>
  <si>
    <t>par dent (maxi 4)</t>
  </si>
  <si>
    <t>bris de prothèse</t>
  </si>
  <si>
    <t>* Lunettes</t>
  </si>
  <si>
    <t>par verre</t>
  </si>
  <si>
    <t>par monture</t>
  </si>
  <si>
    <t>* Réparation ou remplacement autre prothèse (médicale)</t>
  </si>
  <si>
    <t>Frais de séjour dans un centre de rééducation en traumatologie sportive</t>
  </si>
  <si>
    <r>
      <t xml:space="preserve">Assistance </t>
    </r>
    <r>
      <rPr>
        <b/>
        <sz val="10"/>
        <rFont val="Arial"/>
        <family val="2"/>
      </rPr>
      <t>dont :</t>
    </r>
  </si>
  <si>
    <t>* Rapatriement</t>
  </si>
  <si>
    <t>Frais réels</t>
  </si>
  <si>
    <t>* Prise en charge des frais médicaux, chirurgicaux ou d'hospitalisation à l'étranger et avance</t>
  </si>
  <si>
    <t>* Frais de recherche, de secours et d'évacuation</t>
  </si>
  <si>
    <t>Dommages :</t>
  </si>
  <si>
    <t>* Casque</t>
  </si>
  <si>
    <t>* Cardio-fréquencemètre (à fonction exclusive)</t>
  </si>
  <si>
    <t>* Équipements vestimentaires</t>
  </si>
  <si>
    <t>* GPS ( à l'exclision du Smartphone)</t>
  </si>
  <si>
    <t>* Dommages au vélo y compris catastrophes naturelles</t>
  </si>
  <si>
    <t>(1) ,</t>
  </si>
  <si>
    <t>Pour être valable, le test à l'effort doit avoir été réalisé avant l'accident et au plus tard dans les 2 ans</t>
  </si>
  <si>
    <t>qui précède la délivrance de la licence de l'année en cours.</t>
  </si>
  <si>
    <t xml:space="preserve">Attention : Le licencié Vélo-Balade FFCT ne peut prétendre aux capitaux décès ACV/AVC même avec la formule </t>
  </si>
  <si>
    <t>d’assurance Petit Braquet et Grand Braquet</t>
  </si>
  <si>
    <t>Demeurent exclus de la garantie des Accidents corporels :</t>
  </si>
  <si>
    <t>Les accidents, maladies et infirmités survenus ou dont l'assuré avait connaissance avant la prise d'effet du contrat,</t>
  </si>
  <si>
    <t>ainsi que leurs suites, conséquences ou aggravations;</t>
  </si>
  <si>
    <t>Les suite, conséquences ou aggravations d'un état traumatique résultant de :</t>
  </si>
  <si>
    <t xml:space="preserve">* </t>
  </si>
  <si>
    <t>Votre état alcoolique temporaire (taux d'alcoolémie égale ou supérieur au taux légal) ou chronique , l'usage</t>
  </si>
  <si>
    <t>de stupéfiants, barbituriques et tranquillisants hors prescription médicale, de stimulants, anabolisants et hallucinogène.</t>
  </si>
  <si>
    <t>*</t>
  </si>
  <si>
    <t>Votre participation à une rixe (sauf cas de légitime défense ou d'assistance à personne en danger), à un crime</t>
  </si>
  <si>
    <t xml:space="preserve">ou à un délie intentionnel, à des émeutes ou mouvement populaire et toute faute intentionnelle ou dolosive de votre </t>
  </si>
  <si>
    <t>part ou de celle du bénéficiaire.</t>
  </si>
  <si>
    <t>La tentative de suicide, le suicide.</t>
  </si>
  <si>
    <t>Les accidents résultant de la conduite de tout véhicule sans permis ou certificat en état de validité, de</t>
  </si>
  <si>
    <t xml:space="preserve">compétitions (et leurs essais) comportant l'utilisation de véhicules ou embarcations à moteur sauf cas de </t>
  </si>
  <si>
    <t>participation à des concentrations automobiles non soumises à autorisation des pouvoirs publiques.</t>
  </si>
  <si>
    <t>Les frais de voyage, de séjour et de cure dans les stations balnéaires, thermales ou climatiques.</t>
  </si>
  <si>
    <t>Les accidents relevant de la législation du travail.</t>
  </si>
  <si>
    <t>Pour plus d'informations sur les garanties, la prévention et vos obligations en cas de sinistre,</t>
  </si>
  <si>
    <t>Renseignez vous auprès de votre club.</t>
  </si>
  <si>
    <t>Les garanties optionnelles proposées</t>
  </si>
  <si>
    <t>Si l'option est souscrite auprès du club (bulletin N° 1 et N° 2 Annexe 2 :</t>
  </si>
  <si>
    <t>Les indemnités journalières (bulletin N° 1 Annexe 2)</t>
  </si>
  <si>
    <t>L'assureur garantit à l'assuré le versement d'indemnités journalières en cas d'incapacité temporaire totales médicalement</t>
  </si>
  <si>
    <t>reconnue à la suite d'un accident survenu dans le cadre des activités garanties et dans les cas suivants:</t>
  </si>
  <si>
    <t>Si l'assuré exerce une activité professionnelles et est mis en arrêt de travail par décision médicale (base indemnitaire)</t>
  </si>
  <si>
    <t>l'assureur verse un indemnité journalière correspondant exclusivement à la perte réelle de revenu sans</t>
  </si>
  <si>
    <t>pouvoir dépasser la somme de 30 € par jour, à compter du 4° jour d'arrêt et ce jusqu'au 365° jour consécutif.</t>
  </si>
  <si>
    <t xml:space="preserve">Par perte réelle de revenu, on entend la différence entre la rémunération de l'activité professionnelle de m'assuré </t>
  </si>
  <si>
    <t>(salaires, primes, honoraires, gratifications) servant de base à la déclaration annuelle à l'administration fiscale et les</t>
  </si>
  <si>
    <t>prestations sociales et/ou tout autre régime similaire, régime complémentaire ou l'employeur.</t>
  </si>
  <si>
    <r>
      <t>Si l'assuré est hospitalisé pendant une période supérieur à 4 jours, l'assureur</t>
    </r>
    <r>
      <rPr>
        <b/>
        <sz val="10"/>
        <rFont val="Arial"/>
        <family val="2"/>
      </rPr>
      <t xml:space="preserve"> verse une indemnité journalière</t>
    </r>
  </si>
  <si>
    <t xml:space="preserve"> forfaitaire de 30 € par jour, à compter du 4° jour d'hospitalisation et ce pendant une durée maximale </t>
  </si>
  <si>
    <t>de 90 jours d'hospitalisation.</t>
  </si>
  <si>
    <t>Cotisation 25 € TTC en complément des formules Petit Braquet et Grand Braquet.</t>
  </si>
  <si>
    <t>Complément de garantie Invalidité permanente et Décès (Bulletin N° 1 Annexe 2)</t>
  </si>
  <si>
    <t>Garanties</t>
  </si>
  <si>
    <t>Montant du capital supplémentaire</t>
  </si>
  <si>
    <t>Décès (Tout évènement d'origine cardi-vasculaire  ou vasculo-cérébral / AVC est exclu).</t>
  </si>
  <si>
    <r>
      <t xml:space="preserve">Invalidité permanente totale (réductible partiellement selon le taux d'invalidité) sous déduction d'une franchise relative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5 %)</t>
    </r>
  </si>
  <si>
    <t xml:space="preserve">En cas d'invalidité permanente partielle le montant de l'indemnité est égal au pourcentage du capital assuré </t>
  </si>
  <si>
    <t>correspondant au taux d'invalidité retenu.</t>
  </si>
  <si>
    <t>Cotisation : 20 € ou 40 € pour capitaux ci-dessus doublés</t>
  </si>
  <si>
    <t>Garanties des Accidents de la Vie privée (Bulletin N° 2 Annexe 2)</t>
  </si>
  <si>
    <t>Toujours dans le souci d'apporter aux licenciés une meilleure couverture, nous vous proposons le contrat Garanties des</t>
  </si>
  <si>
    <t xml:space="preserve">Accidents de la Vie. Il permet de couvrir les dommages corporels résultant d'un évènement accidentel privé y compris à </t>
  </si>
  <si>
    <t>l'occasion des accidents sportifs et ce quelle que soit l'activité pratiquée.</t>
  </si>
  <si>
    <t>Ce contrat peut aussi garantir la pratique de sport dangereux tels que les sports sous-marin, les sports aériens, y compris</t>
  </si>
  <si>
    <t xml:space="preserve">ULM, parapente et deltaplane, les sports mécaniques lors de leurs compétitions et essais, ainsi que tous les sports </t>
  </si>
  <si>
    <t>pratiqués en qualité d'amateur par des sportifs inscrits sur les listes ministérielles de haut niveau.</t>
  </si>
  <si>
    <t>Vous êtes indemnisé en tenant compte des dommages subis : préjudices économiques, psychologiques, physiologiques</t>
  </si>
  <si>
    <r>
      <t xml:space="preserve">et esthétiques jusqu'à </t>
    </r>
    <r>
      <rPr>
        <b/>
        <sz val="10"/>
        <rFont val="Arial"/>
        <family val="2"/>
      </rPr>
      <t>1 million d'euros par personne.</t>
    </r>
  </si>
  <si>
    <t>Le contrat peut être souscrit soit pour une personne seule (réservé au célibataire sans enfant) soit pour la famille deux</t>
  </si>
  <si>
    <t>formules de garanties sont proposées.</t>
  </si>
  <si>
    <r>
      <t xml:space="preserve">Formule 1 pour une indemnisation </t>
    </r>
    <r>
      <rPr>
        <b/>
        <sz val="10"/>
        <rFont val="Arial"/>
        <family val="2"/>
      </rPr>
      <t>dès 25 % d'incapacité permanente.</t>
    </r>
  </si>
  <si>
    <r>
      <t xml:space="preserve">Formule 2 pour une indemnisation </t>
    </r>
    <r>
      <rPr>
        <b/>
        <sz val="10"/>
        <rFont val="Arial"/>
        <family val="2"/>
      </rPr>
      <t>dès 5 % d'incapacité permanente.</t>
    </r>
  </si>
  <si>
    <t>Voir tarif dans le bulletin de souscription N° 2 Annexe 2.</t>
  </si>
  <si>
    <t>Allianz Vie</t>
  </si>
  <si>
    <t xml:space="preserve">1 cours Michelet - CS 30051 - </t>
  </si>
  <si>
    <t>Entreprise régie par le code des assurances</t>
  </si>
  <si>
    <t>92076 - Paris La Défense cedex</t>
  </si>
  <si>
    <t>S.A. au capital de 991 967 200 euros</t>
  </si>
  <si>
    <t>542 110 291 RCS Nanterre</t>
  </si>
  <si>
    <t>www.allianz.fr</t>
  </si>
  <si>
    <t>(A retourner obligatoirement au club</t>
  </si>
  <si>
    <r>
      <t xml:space="preserve">Je soussigné </t>
    </r>
    <r>
      <rPr>
        <sz val="10"/>
        <rFont val="Calibri"/>
        <family val="2"/>
      </rPr>
      <t>(</t>
    </r>
    <r>
      <rPr>
        <sz val="10"/>
        <rFont val="Arial"/>
        <family val="2"/>
      </rPr>
      <t>e</t>
    </r>
    <r>
      <rPr>
        <sz val="10"/>
        <rFont val="Calibri"/>
        <family val="2"/>
      </rPr>
      <t>)</t>
    </r>
  </si>
  <si>
    <t>né(e) le</t>
  </si>
  <si>
    <t xml:space="preserve">Pour les mineurs représentant légal de </t>
  </si>
  <si>
    <t>Licencié à la FFCT à (nom du club</t>
  </si>
  <si>
    <t>Déclare :</t>
  </si>
  <si>
    <t>Avoir pris connaissance du contenu de la présente notice d'information relative au contrat d'assurance souscrit par la</t>
  </si>
  <si>
    <t>FFCT auprès d'Allianz par le compte de ses adhérents.</t>
  </si>
  <si>
    <t>Avoir été informé par la présente notice de l'intérêt que présente la souscription de garanties contractuelles</t>
  </si>
  <si>
    <t>(Décès, Invalidité Permanente, Frais médicaux et assistance) pour les personnes pratiquant une activité sportive</t>
  </si>
  <si>
    <t>relevant de la FFCT.</t>
  </si>
  <si>
    <t>Avoir choisi en complément des formules MB, PB ou GB les options suivantes :</t>
  </si>
  <si>
    <t>Indemnité journalière forfaitaire</t>
  </si>
  <si>
    <t>Complément Décès/invalidité</t>
  </si>
  <si>
    <t>Avoir souscrit au contrat individuel Garanties des Accidents de la Vie (GAV)</t>
  </si>
  <si>
    <t>Ne retenir aucune option complémentaire proposée</t>
  </si>
  <si>
    <t>Fait à</t>
  </si>
  <si>
    <t>Le</t>
  </si>
  <si>
    <t>Signature du licencié souscripteur (ou du représentant légal pour un mineur)</t>
  </si>
  <si>
    <t>Franchises €</t>
  </si>
  <si>
    <r>
      <t xml:space="preserve">•  Un chèque à l’ordre de </t>
    </r>
    <r>
      <rPr>
        <sz val="10"/>
        <color rgb="FFFF0000"/>
        <rFont val="Arial"/>
        <family val="2"/>
      </rPr>
      <t>Club Cyclo Sainte Maure</t>
    </r>
    <r>
      <rPr>
        <sz val="10"/>
        <color rgb="FF4A4B4D"/>
        <rFont val="Arial"/>
        <family val="2"/>
      </rPr>
      <t xml:space="preserve"> du montant correspondant aux options choisies.</t>
    </r>
  </si>
  <si>
    <r>
      <t xml:space="preserve"> Alain LAURENT - 6, rue Alfred de Vigny - 37800 Sainte Maure de Touraine </t>
    </r>
    <r>
      <rPr>
        <sz val="10"/>
        <rFont val="Wingdings"/>
        <charset val="2"/>
      </rPr>
      <t>+</t>
    </r>
  </si>
  <si>
    <r>
      <t xml:space="preserve">Déclaration du licencié - </t>
    </r>
    <r>
      <rPr>
        <sz val="12"/>
        <rFont val="Arial Black"/>
        <family val="2"/>
      </rPr>
      <t>Saison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</si>
</sst>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€&quot;;\-#,##0\ &quot;€&quot;"/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_ ;\-#,##0\ "/>
    <numFmt numFmtId="165" formatCode="0.00;[Red]0.00"/>
    <numFmt numFmtId="166" formatCode="#,##0.00\ &quot;€&quot;"/>
  </numFmts>
  <fonts count="4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Wingdings"/>
      <charset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595959"/>
      <name val="Arial"/>
      <family val="2"/>
    </font>
    <font>
      <b/>
      <sz val="10"/>
      <color rgb="FF00A6E0"/>
      <name val="Arial"/>
      <family val="2"/>
    </font>
    <font>
      <sz val="10"/>
      <color rgb="FF4A4B4D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b/>
      <sz val="10"/>
      <color rgb="FF4A4B4D"/>
      <name val="Arial"/>
      <family val="2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0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  <font>
      <u/>
      <sz val="10"/>
      <name val="Arial"/>
      <family val="2"/>
    </font>
    <font>
      <u/>
      <sz val="9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  <font>
      <u/>
      <sz val="10"/>
      <color indexed="36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sz val="14"/>
      <name val="Arial"/>
      <family val="2"/>
    </font>
    <font>
      <sz val="10"/>
      <name val="Wingdings"/>
      <charset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75">
    <xf numFmtId="0" fontId="0" fillId="0" borderId="0" xfId="0"/>
    <xf numFmtId="0" fontId="4" fillId="0" borderId="0" xfId="0" applyFont="1" applyBorder="1" applyAlignment="1" applyProtection="1"/>
    <xf numFmtId="0" fontId="0" fillId="0" borderId="0" xfId="0" applyAlignment="1" applyProtection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164" fontId="0" fillId="0" borderId="3" xfId="1" applyNumberFormat="1" applyFont="1" applyBorder="1" applyAlignment="1" applyProtection="1">
      <protection locked="0"/>
    </xf>
    <xf numFmtId="164" fontId="0" fillId="0" borderId="4" xfId="1" applyNumberFormat="1" applyFont="1" applyBorder="1" applyAlignment="1" applyProtection="1">
      <protection locked="0"/>
    </xf>
    <xf numFmtId="164" fontId="9" fillId="0" borderId="3" xfId="1" applyNumberFormat="1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vertical="center"/>
      <protection locked="0"/>
    </xf>
    <xf numFmtId="44" fontId="9" fillId="0" borderId="3" xfId="1" applyFont="1" applyFill="1" applyBorder="1" applyAlignment="1" applyProtection="1">
      <alignment vertical="center"/>
      <protection locked="0"/>
    </xf>
    <xf numFmtId="44" fontId="9" fillId="0" borderId="4" xfId="1" applyFont="1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textRotation="90"/>
      <protection locked="0"/>
    </xf>
    <xf numFmtId="1" fontId="0" fillId="0" borderId="4" xfId="0" applyNumberFormat="1" applyFill="1" applyBorder="1" applyAlignment="1" applyProtection="1">
      <alignment textRotation="90"/>
      <protection locked="0"/>
    </xf>
    <xf numFmtId="44" fontId="0" fillId="0" borderId="3" xfId="1" applyFont="1" applyBorder="1" applyAlignment="1" applyProtection="1">
      <protection locked="0"/>
    </xf>
    <xf numFmtId="44" fontId="0" fillId="0" borderId="4" xfId="1" applyFont="1" applyBorder="1" applyAlignment="1" applyProtection="1">
      <protection locked="0"/>
    </xf>
    <xf numFmtId="1" fontId="0" fillId="0" borderId="3" xfId="1" applyNumberFormat="1" applyFont="1" applyFill="1" applyBorder="1" applyAlignment="1" applyProtection="1">
      <protection locked="0"/>
    </xf>
    <xf numFmtId="1" fontId="0" fillId="0" borderId="4" xfId="1" applyNumberFormat="1" applyFont="1" applyFill="1" applyBorder="1" applyAlignment="1" applyProtection="1">
      <protection locked="0"/>
    </xf>
    <xf numFmtId="1" fontId="0" fillId="0" borderId="3" xfId="1" applyNumberFormat="1" applyFont="1" applyBorder="1" applyAlignment="1" applyProtection="1">
      <protection locked="0"/>
    </xf>
    <xf numFmtId="1" fontId="0" fillId="0" borderId="4" xfId="1" applyNumberFormat="1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13" fillId="0" borderId="7" xfId="1" applyFont="1" applyBorder="1" applyAlignment="1" applyProtection="1">
      <alignment vertical="center"/>
      <protection locked="0"/>
    </xf>
    <xf numFmtId="44" fontId="13" fillId="0" borderId="8" xfId="1" applyFont="1" applyBorder="1" applyAlignment="1" applyProtection="1">
      <alignment vertical="center"/>
      <protection locked="0"/>
    </xf>
    <xf numFmtId="44" fontId="13" fillId="0" borderId="4" xfId="1" applyFont="1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44" fontId="13" fillId="0" borderId="3" xfId="1" applyFont="1" applyBorder="1" applyAlignment="1" applyProtection="1">
      <alignment vertical="center"/>
      <protection locked="0"/>
    </xf>
    <xf numFmtId="0" fontId="0" fillId="0" borderId="1" xfId="0" applyBorder="1" applyProtection="1"/>
    <xf numFmtId="0" fontId="0" fillId="5" borderId="2" xfId="0" applyFill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0" fontId="0" fillId="6" borderId="0" xfId="0" applyFill="1" applyProtection="1"/>
    <xf numFmtId="0" fontId="0" fillId="6" borderId="0" xfId="0" applyFill="1" applyBorder="1" applyProtection="1"/>
    <xf numFmtId="0" fontId="11" fillId="6" borderId="0" xfId="0" applyNumberFormat="1" applyFont="1" applyFill="1" applyBorder="1" applyAlignment="1" applyProtection="1"/>
    <xf numFmtId="165" fontId="0" fillId="0" borderId="0" xfId="0" applyNumberFormat="1" applyProtection="1"/>
    <xf numFmtId="1" fontId="0" fillId="8" borderId="2" xfId="0" applyNumberFormat="1" applyFill="1" applyBorder="1" applyAlignment="1" applyProtection="1">
      <alignment horizontal="center" vertical="center"/>
    </xf>
    <xf numFmtId="44" fontId="0" fillId="8" borderId="2" xfId="1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5" borderId="0" xfId="0" applyFill="1" applyProtection="1"/>
    <xf numFmtId="0" fontId="0" fillId="7" borderId="0" xfId="0" applyFill="1" applyProtection="1"/>
    <xf numFmtId="0" fontId="0" fillId="0" borderId="0" xfId="0" applyFill="1" applyBorder="1" applyProtection="1"/>
    <xf numFmtId="0" fontId="0" fillId="7" borderId="0" xfId="0" applyFill="1" applyBorder="1" applyProtection="1"/>
    <xf numFmtId="44" fontId="0" fillId="0" borderId="0" xfId="1" applyFont="1" applyFill="1" applyBorder="1" applyProtection="1"/>
    <xf numFmtId="0" fontId="0" fillId="5" borderId="0" xfId="0" applyFill="1" applyBorder="1" applyProtection="1"/>
    <xf numFmtId="0" fontId="11" fillId="0" borderId="0" xfId="0" applyNumberFormat="1" applyFont="1" applyFill="1" applyBorder="1" applyAlignment="1" applyProtection="1"/>
    <xf numFmtId="0" fontId="11" fillId="7" borderId="0" xfId="0" applyNumberFormat="1" applyFont="1" applyFill="1" applyBorder="1" applyAlignmen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6" fillId="0" borderId="0" xfId="0" applyFont="1" applyBorder="1" applyProtection="1"/>
    <xf numFmtId="0" fontId="16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44" fontId="0" fillId="5" borderId="0" xfId="1" applyFont="1" applyFill="1" applyProtection="1"/>
    <xf numFmtId="44" fontId="0" fillId="7" borderId="0" xfId="1" applyFont="1" applyFill="1" applyProtection="1"/>
    <xf numFmtId="44" fontId="0" fillId="0" borderId="0" xfId="1" applyFont="1" applyProtection="1"/>
    <xf numFmtId="44" fontId="0" fillId="0" borderId="0" xfId="1" applyFont="1" applyFill="1" applyProtection="1"/>
    <xf numFmtId="44" fontId="0" fillId="0" borderId="0" xfId="0" applyNumberFormat="1" applyProtection="1"/>
    <xf numFmtId="44" fontId="13" fillId="0" borderId="8" xfId="1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44" fontId="13" fillId="0" borderId="8" xfId="1" applyFont="1" applyBorder="1" applyAlignment="1" applyProtection="1">
      <alignment horizontal="center" vertical="center"/>
    </xf>
    <xf numFmtId="44" fontId="0" fillId="0" borderId="0" xfId="1" applyFont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 textRotation="90"/>
    </xf>
    <xf numFmtId="164" fontId="12" fillId="0" borderId="0" xfId="1" applyNumberFormat="1" applyFont="1" applyFill="1" applyBorder="1" applyAlignment="1" applyProtection="1">
      <alignment horizontal="center" vertical="center"/>
    </xf>
    <xf numFmtId="44" fontId="13" fillId="0" borderId="0" xfId="1" applyFont="1" applyBorder="1" applyAlignment="1" applyProtection="1">
      <alignment vertical="center"/>
    </xf>
    <xf numFmtId="0" fontId="17" fillId="5" borderId="0" xfId="0" applyFont="1" applyFill="1" applyAlignment="1" applyProtection="1">
      <alignment vertical="center"/>
    </xf>
    <xf numFmtId="0" fontId="18" fillId="5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indent="3"/>
    </xf>
    <xf numFmtId="0" fontId="2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 indent="2"/>
    </xf>
    <xf numFmtId="0" fontId="18" fillId="0" borderId="0" xfId="0" applyFont="1" applyProtection="1"/>
    <xf numFmtId="0" fontId="9" fillId="0" borderId="0" xfId="0" applyFont="1" applyProtection="1"/>
    <xf numFmtId="0" fontId="18" fillId="5" borderId="0" xfId="0" applyFont="1" applyFill="1" applyAlignment="1" applyProtection="1">
      <alignment horizontal="left" vertical="center" wrapText="1"/>
    </xf>
    <xf numFmtId="44" fontId="23" fillId="0" borderId="8" xfId="1" applyFont="1" applyBorder="1" applyAlignment="1" applyProtection="1">
      <alignment vertical="center"/>
      <protection locked="0"/>
    </xf>
    <xf numFmtId="0" fontId="16" fillId="0" borderId="0" xfId="0" applyFont="1"/>
    <xf numFmtId="0" fontId="24" fillId="0" borderId="0" xfId="0" applyFont="1" applyProtection="1"/>
    <xf numFmtId="0" fontId="26" fillId="0" borderId="0" xfId="0" applyFont="1" applyBorder="1" applyAlignment="1" applyProtection="1">
      <alignment vertical="center"/>
    </xf>
    <xf numFmtId="0" fontId="11" fillId="0" borderId="0" xfId="2" applyBorder="1"/>
    <xf numFmtId="0" fontId="11" fillId="0" borderId="0" xfId="2"/>
    <xf numFmtId="0" fontId="28" fillId="11" borderId="7" xfId="2" applyFont="1" applyFill="1" applyBorder="1" applyAlignment="1">
      <alignment horizontal="center"/>
    </xf>
    <xf numFmtId="0" fontId="28" fillId="11" borderId="8" xfId="2" applyFont="1" applyFill="1" applyBorder="1" applyAlignment="1">
      <alignment horizontal="center"/>
    </xf>
    <xf numFmtId="0" fontId="28" fillId="11" borderId="9" xfId="2" applyFont="1" applyFill="1" applyBorder="1" applyAlignment="1">
      <alignment horizontal="center"/>
    </xf>
    <xf numFmtId="6" fontId="28" fillId="11" borderId="7" xfId="2" applyNumberFormat="1" applyFont="1" applyFill="1" applyBorder="1" applyAlignment="1">
      <alignment horizontal="center"/>
    </xf>
    <xf numFmtId="0" fontId="11" fillId="11" borderId="1" xfId="2" applyFont="1" applyFill="1" applyBorder="1" applyAlignment="1">
      <alignment horizontal="left" indent="1"/>
    </xf>
    <xf numFmtId="0" fontId="11" fillId="11" borderId="0" xfId="2" applyFont="1" applyFill="1" applyBorder="1" applyAlignment="1"/>
    <xf numFmtId="0" fontId="11" fillId="11" borderId="15" xfId="2" applyFont="1" applyFill="1" applyBorder="1" applyAlignment="1"/>
    <xf numFmtId="0" fontId="11" fillId="12" borderId="0" xfId="2" applyFont="1" applyFill="1" applyBorder="1" applyAlignment="1">
      <alignment horizontal="left" vertical="center" wrapText="1"/>
    </xf>
    <xf numFmtId="0" fontId="11" fillId="12" borderId="15" xfId="2" applyFont="1" applyFill="1" applyBorder="1" applyAlignment="1">
      <alignment horizontal="left" vertical="center" wrapText="1"/>
    </xf>
    <xf numFmtId="0" fontId="11" fillId="12" borderId="6" xfId="2" applyFont="1" applyFill="1" applyBorder="1" applyAlignment="1">
      <alignment horizontal="left" vertical="center" wrapText="1"/>
    </xf>
    <xf numFmtId="0" fontId="11" fillId="12" borderId="11" xfId="2" applyFont="1" applyFill="1" applyBorder="1" applyAlignment="1">
      <alignment horizontal="left" vertical="center" wrapText="1"/>
    </xf>
    <xf numFmtId="6" fontId="34" fillId="12" borderId="10" xfId="2" applyNumberFormat="1" applyFont="1" applyFill="1" applyBorder="1" applyAlignment="1">
      <alignment horizontal="center" vertical="center" wrapText="1"/>
    </xf>
    <xf numFmtId="0" fontId="11" fillId="11" borderId="0" xfId="2" applyFill="1" applyBorder="1" applyAlignment="1"/>
    <xf numFmtId="0" fontId="11" fillId="0" borderId="0" xfId="2" applyFont="1" applyBorder="1"/>
    <xf numFmtId="0" fontId="11" fillId="0" borderId="0" xfId="2" applyFont="1" applyBorder="1" applyAlignment="1">
      <alignment horizontal="left"/>
    </xf>
    <xf numFmtId="0" fontId="11" fillId="0" borderId="0" xfId="2" applyFont="1" applyBorder="1" applyAlignment="1"/>
    <xf numFmtId="0" fontId="20" fillId="0" borderId="0" xfId="2" applyFont="1" applyBorder="1"/>
    <xf numFmtId="0" fontId="35" fillId="0" borderId="0" xfId="2" applyFont="1" applyBorder="1" applyAlignment="1">
      <alignment horizontal="center"/>
    </xf>
    <xf numFmtId="0" fontId="35" fillId="0" borderId="0" xfId="2" applyFont="1" applyBorder="1"/>
    <xf numFmtId="0" fontId="35" fillId="0" borderId="0" xfId="2" applyFont="1" applyBorder="1" applyAlignment="1"/>
    <xf numFmtId="0" fontId="37" fillId="0" borderId="0" xfId="2" applyFont="1" applyBorder="1"/>
    <xf numFmtId="0" fontId="36" fillId="0" borderId="0" xfId="2" applyFont="1" applyFill="1" applyBorder="1"/>
    <xf numFmtId="0" fontId="11" fillId="0" borderId="0" xfId="2" applyBorder="1" applyAlignment="1"/>
    <xf numFmtId="0" fontId="30" fillId="0" borderId="0" xfId="2" applyFont="1" applyBorder="1"/>
    <xf numFmtId="0" fontId="36" fillId="0" borderId="0" xfId="2" applyFont="1" applyBorder="1"/>
    <xf numFmtId="0" fontId="30" fillId="0" borderId="0" xfId="2" applyFont="1" applyBorder="1" applyAlignment="1">
      <alignment horizontal="left"/>
    </xf>
    <xf numFmtId="0" fontId="11" fillId="0" borderId="0" xfId="2" applyBorder="1" applyAlignment="1">
      <alignment horizontal="left"/>
    </xf>
    <xf numFmtId="49" fontId="11" fillId="0" borderId="0" xfId="2" applyNumberFormat="1" applyFont="1" applyBorder="1"/>
    <xf numFmtId="14" fontId="11" fillId="0" borderId="0" xfId="2" applyNumberFormat="1" applyBorder="1"/>
    <xf numFmtId="0" fontId="11" fillId="13" borderId="0" xfId="2" applyFill="1" applyBorder="1" applyAlignment="1" applyProtection="1">
      <protection locked="0"/>
    </xf>
    <xf numFmtId="0" fontId="11" fillId="13" borderId="0" xfId="2" applyFill="1" applyBorder="1" applyProtection="1">
      <protection locked="0"/>
    </xf>
    <xf numFmtId="1" fontId="28" fillId="13" borderId="1" xfId="2" applyNumberFormat="1" applyFont="1" applyFill="1" applyBorder="1" applyAlignment="1"/>
    <xf numFmtId="1" fontId="28" fillId="13" borderId="15" xfId="2" applyNumberFormat="1" applyFont="1" applyFill="1" applyBorder="1" applyAlignment="1"/>
    <xf numFmtId="44" fontId="25" fillId="0" borderId="0" xfId="1" applyFont="1" applyBorder="1" applyAlignment="1" applyProtection="1">
      <alignment horizontal="center" vertical="center"/>
      <protection locked="0"/>
    </xf>
    <xf numFmtId="0" fontId="24" fillId="0" borderId="8" xfId="0" applyFont="1" applyBorder="1" applyProtection="1"/>
    <xf numFmtId="0" fontId="9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center" vertical="center"/>
    </xf>
    <xf numFmtId="44" fontId="9" fillId="6" borderId="8" xfId="1" applyFont="1" applyFill="1" applyBorder="1" applyAlignment="1" applyProtection="1">
      <alignment horizontal="center" vertical="center"/>
      <protection locked="0"/>
    </xf>
    <xf numFmtId="44" fontId="9" fillId="6" borderId="9" xfId="1" applyFont="1" applyFill="1" applyBorder="1" applyAlignment="1" applyProtection="1">
      <alignment horizontal="center" vertical="center"/>
      <protection locked="0"/>
    </xf>
    <xf numFmtId="44" fontId="9" fillId="6" borderId="4" xfId="1" applyFont="1" applyFill="1" applyBorder="1" applyAlignment="1" applyProtection="1">
      <alignment horizontal="center" vertical="center"/>
      <protection locked="0"/>
    </xf>
    <xf numFmtId="44" fontId="9" fillId="6" borderId="5" xfId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/>
    </xf>
    <xf numFmtId="44" fontId="0" fillId="0" borderId="2" xfId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4" fontId="0" fillId="7" borderId="4" xfId="1" applyFont="1" applyFill="1" applyBorder="1" applyAlignment="1" applyProtection="1">
      <alignment horizontal="center"/>
      <protection locked="0"/>
    </xf>
    <xf numFmtId="44" fontId="0" fillId="7" borderId="5" xfId="1" applyFont="1" applyFill="1" applyBorder="1" applyAlignment="1" applyProtection="1">
      <alignment horizontal="center"/>
      <protection locked="0"/>
    </xf>
    <xf numFmtId="44" fontId="9" fillId="7" borderId="4" xfId="1" applyFont="1" applyFill="1" applyBorder="1" applyAlignment="1" applyProtection="1">
      <alignment horizontal="center"/>
      <protection locked="0"/>
    </xf>
    <xf numFmtId="44" fontId="9" fillId="7" borderId="5" xfId="1" applyFont="1" applyFill="1" applyBorder="1" applyAlignment="1" applyProtection="1">
      <alignment horizontal="center"/>
      <protection locked="0"/>
    </xf>
    <xf numFmtId="166" fontId="9" fillId="7" borderId="4" xfId="0" applyNumberFormat="1" applyFont="1" applyFill="1" applyBorder="1" applyAlignment="1" applyProtection="1">
      <alignment horizontal="center"/>
      <protection locked="0"/>
    </xf>
    <xf numFmtId="166" fontId="9" fillId="7" borderId="5" xfId="0" applyNumberFormat="1" applyFont="1" applyFill="1" applyBorder="1" applyAlignment="1" applyProtection="1">
      <alignment horizontal="center"/>
      <protection locked="0"/>
    </xf>
    <xf numFmtId="164" fontId="9" fillId="0" borderId="7" xfId="1" applyNumberFormat="1" applyFont="1" applyFill="1" applyBorder="1" applyAlignment="1" applyProtection="1">
      <alignment horizontal="center" vertical="center"/>
      <protection locked="0"/>
    </xf>
    <xf numFmtId="164" fontId="9" fillId="0" borderId="8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44" fontId="9" fillId="7" borderId="4" xfId="1" applyFont="1" applyFill="1" applyBorder="1" applyAlignment="1" applyProtection="1">
      <alignment horizontal="center" vertical="center"/>
      <protection locked="0"/>
    </xf>
    <xf numFmtId="44" fontId="9" fillId="7" borderId="5" xfId="1" applyFont="1" applyFill="1" applyBorder="1" applyAlignment="1" applyProtection="1">
      <alignment horizontal="center" vertical="center"/>
      <protection locked="0"/>
    </xf>
    <xf numFmtId="164" fontId="0" fillId="0" borderId="3" xfId="1" applyNumberFormat="1" applyFont="1" applyFill="1" applyBorder="1" applyAlignment="1" applyProtection="1">
      <alignment horizontal="center"/>
      <protection locked="0"/>
    </xf>
    <xf numFmtId="164" fontId="0" fillId="0" borderId="4" xfId="1" applyNumberFormat="1" applyFont="1" applyFill="1" applyBorder="1" applyAlignment="1" applyProtection="1">
      <alignment horizontal="center"/>
      <protection locked="0"/>
    </xf>
    <xf numFmtId="44" fontId="12" fillId="7" borderId="4" xfId="1" applyFont="1" applyFill="1" applyBorder="1" applyAlignment="1" applyProtection="1">
      <alignment horizontal="center"/>
      <protection locked="0"/>
    </xf>
    <xf numFmtId="44" fontId="12" fillId="7" borderId="5" xfId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</xf>
    <xf numFmtId="44" fontId="0" fillId="0" borderId="0" xfId="1" applyFont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4" fontId="3" fillId="7" borderId="12" xfId="0" applyNumberFormat="1" applyFont="1" applyFill="1" applyBorder="1" applyAlignment="1" applyProtection="1">
      <alignment horizontal="center"/>
    </xf>
    <xf numFmtId="0" fontId="3" fillId="7" borderId="13" xfId="0" applyFont="1" applyFill="1" applyBorder="1" applyAlignment="1" applyProtection="1">
      <alignment horizontal="center"/>
    </xf>
    <xf numFmtId="0" fontId="3" fillId="7" borderId="14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 vertical="top"/>
    </xf>
    <xf numFmtId="0" fontId="0" fillId="3" borderId="8" xfId="0" applyFill="1" applyBorder="1" applyAlignment="1" applyProtection="1">
      <alignment horizontal="center" vertical="top"/>
    </xf>
    <xf numFmtId="0" fontId="0" fillId="3" borderId="9" xfId="0" applyFill="1" applyBorder="1" applyAlignment="1" applyProtection="1">
      <alignment horizontal="center" vertical="top"/>
    </xf>
    <xf numFmtId="0" fontId="2" fillId="5" borderId="0" xfId="0" applyFont="1" applyFill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0" xfId="0" applyFont="1" applyAlignment="1" applyProtection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8" fillId="5" borderId="0" xfId="0" applyFont="1" applyFill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/>
      <protection locked="0"/>
    </xf>
    <xf numFmtId="0" fontId="27" fillId="9" borderId="0" xfId="2" applyFont="1" applyFill="1" applyBorder="1" applyAlignment="1">
      <alignment horizontal="left" vertical="center"/>
    </xf>
    <xf numFmtId="0" fontId="28" fillId="0" borderId="0" xfId="2" applyFont="1" applyBorder="1" applyAlignment="1">
      <alignment horizontal="left"/>
    </xf>
    <xf numFmtId="0" fontId="29" fillId="0" borderId="0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0" xfId="2" applyBorder="1" applyAlignment="1">
      <alignment horizontal="left"/>
    </xf>
    <xf numFmtId="0" fontId="11" fillId="0" borderId="0" xfId="2" applyFont="1" applyBorder="1" applyAlignment="1">
      <alignment horizontal="left" indent="1"/>
    </xf>
    <xf numFmtId="0" fontId="11" fillId="0" borderId="0" xfId="2" applyBorder="1" applyAlignment="1">
      <alignment horizontal="left" indent="1"/>
    </xf>
    <xf numFmtId="0" fontId="31" fillId="10" borderId="5" xfId="2" applyFont="1" applyFill="1" applyBorder="1" applyAlignment="1">
      <alignment horizontal="center"/>
    </xf>
    <xf numFmtId="0" fontId="31" fillId="10" borderId="2" xfId="2" applyFont="1" applyFill="1" applyBorder="1" applyAlignment="1">
      <alignment horizontal="center"/>
    </xf>
    <xf numFmtId="0" fontId="11" fillId="11" borderId="4" xfId="2" applyFont="1" applyFill="1" applyBorder="1" applyAlignment="1"/>
    <xf numFmtId="0" fontId="11" fillId="11" borderId="4" xfId="2" applyFill="1" applyBorder="1" applyAlignment="1"/>
    <xf numFmtId="0" fontId="11" fillId="11" borderId="5" xfId="2" applyFill="1" applyBorder="1" applyAlignment="1"/>
    <xf numFmtId="0" fontId="28" fillId="11" borderId="2" xfId="2" applyFont="1" applyFill="1" applyBorder="1" applyAlignment="1">
      <alignment horizontal="center"/>
    </xf>
    <xf numFmtId="0" fontId="11" fillId="12" borderId="5" xfId="2" applyFont="1" applyFill="1" applyBorder="1" applyAlignment="1">
      <alignment horizontal="left"/>
    </xf>
    <xf numFmtId="0" fontId="11" fillId="12" borderId="2" xfId="2" applyFill="1" applyBorder="1" applyAlignment="1">
      <alignment horizontal="left"/>
    </xf>
    <xf numFmtId="0" fontId="28" fillId="12" borderId="2" xfId="2" applyFont="1" applyFill="1" applyBorder="1" applyAlignment="1">
      <alignment horizontal="center"/>
    </xf>
    <xf numFmtId="6" fontId="28" fillId="12" borderId="2" xfId="2" applyNumberFormat="1" applyFont="1" applyFill="1" applyBorder="1" applyAlignment="1">
      <alignment horizontal="center"/>
    </xf>
    <xf numFmtId="0" fontId="11" fillId="11" borderId="7" xfId="2" applyFont="1" applyFill="1" applyBorder="1" applyAlignment="1">
      <alignment horizontal="left"/>
    </xf>
    <xf numFmtId="0" fontId="11" fillId="11" borderId="8" xfId="2" applyFont="1" applyFill="1" applyBorder="1" applyAlignment="1">
      <alignment horizontal="left"/>
    </xf>
    <xf numFmtId="0" fontId="11" fillId="11" borderId="9" xfId="2" applyFont="1" applyFill="1" applyBorder="1" applyAlignment="1">
      <alignment horizontal="left"/>
    </xf>
    <xf numFmtId="0" fontId="28" fillId="11" borderId="16" xfId="2" applyFont="1" applyFill="1" applyBorder="1" applyAlignment="1">
      <alignment horizontal="center"/>
    </xf>
    <xf numFmtId="6" fontId="28" fillId="11" borderId="1" xfId="2" applyNumberFormat="1" applyFont="1" applyFill="1" applyBorder="1" applyAlignment="1">
      <alignment horizontal="center"/>
    </xf>
    <xf numFmtId="6" fontId="28" fillId="11" borderId="0" xfId="2" applyNumberFormat="1" applyFont="1" applyFill="1" applyBorder="1" applyAlignment="1">
      <alignment horizontal="center"/>
    </xf>
    <xf numFmtId="6" fontId="28" fillId="11" borderId="15" xfId="2" applyNumberFormat="1" applyFont="1" applyFill="1" applyBorder="1" applyAlignment="1">
      <alignment horizontal="center"/>
    </xf>
    <xf numFmtId="0" fontId="11" fillId="11" borderId="10" xfId="2" applyFont="1" applyFill="1" applyBorder="1" applyAlignment="1">
      <alignment horizontal="left" indent="1"/>
    </xf>
    <xf numFmtId="0" fontId="11" fillId="11" borderId="6" xfId="2" applyFont="1" applyFill="1" applyBorder="1" applyAlignment="1">
      <alignment horizontal="left" indent="1"/>
    </xf>
    <xf numFmtId="0" fontId="11" fillId="11" borderId="11" xfId="2" applyFont="1" applyFill="1" applyBorder="1" applyAlignment="1">
      <alignment horizontal="left" indent="1"/>
    </xf>
    <xf numFmtId="0" fontId="28" fillId="11" borderId="17" xfId="2" applyFont="1" applyFill="1" applyBorder="1" applyAlignment="1">
      <alignment horizontal="center"/>
    </xf>
    <xf numFmtId="6" fontId="28" fillId="11" borderId="10" xfId="2" applyNumberFormat="1" applyFont="1" applyFill="1" applyBorder="1" applyAlignment="1">
      <alignment horizontal="center"/>
    </xf>
    <xf numFmtId="6" fontId="28" fillId="11" borderId="6" xfId="2" applyNumberFormat="1" applyFont="1" applyFill="1" applyBorder="1" applyAlignment="1">
      <alignment horizontal="center"/>
    </xf>
    <xf numFmtId="6" fontId="28" fillId="11" borderId="11" xfId="2" applyNumberFormat="1" applyFont="1" applyFill="1" applyBorder="1" applyAlignment="1">
      <alignment horizontal="center"/>
    </xf>
    <xf numFmtId="0" fontId="11" fillId="12" borderId="7" xfId="2" applyFont="1" applyFill="1" applyBorder="1" applyAlignment="1">
      <alignment horizontal="left" vertical="center" wrapText="1"/>
    </xf>
    <xf numFmtId="0" fontId="11" fillId="12" borderId="8" xfId="2" applyFill="1" applyBorder="1" applyAlignment="1">
      <alignment horizontal="left" vertical="center" wrapText="1"/>
    </xf>
    <xf numFmtId="0" fontId="11" fillId="12" borderId="9" xfId="2" applyFill="1" applyBorder="1" applyAlignment="1">
      <alignment horizontal="left" vertical="center" wrapText="1"/>
    </xf>
    <xf numFmtId="0" fontId="28" fillId="12" borderId="7" xfId="2" applyFont="1" applyFill="1" applyBorder="1" applyAlignment="1">
      <alignment horizontal="center" vertical="center"/>
    </xf>
    <xf numFmtId="0" fontId="28" fillId="12" borderId="8" xfId="2" applyFont="1" applyFill="1" applyBorder="1" applyAlignment="1">
      <alignment horizontal="center" vertical="center"/>
    </xf>
    <xf numFmtId="0" fontId="28" fillId="12" borderId="9" xfId="2" applyFont="1" applyFill="1" applyBorder="1" applyAlignment="1">
      <alignment horizontal="center" vertical="center"/>
    </xf>
    <xf numFmtId="0" fontId="28" fillId="12" borderId="1" xfId="2" applyFont="1" applyFill="1" applyBorder="1" applyAlignment="1">
      <alignment horizontal="center" vertical="center"/>
    </xf>
    <xf numFmtId="0" fontId="28" fillId="12" borderId="0" xfId="2" applyFont="1" applyFill="1" applyBorder="1" applyAlignment="1">
      <alignment horizontal="center" vertical="center"/>
    </xf>
    <xf numFmtId="0" fontId="28" fillId="12" borderId="15" xfId="2" applyFont="1" applyFill="1" applyBorder="1" applyAlignment="1">
      <alignment horizontal="center" vertical="center"/>
    </xf>
    <xf numFmtId="0" fontId="28" fillId="12" borderId="10" xfId="2" applyFont="1" applyFill="1" applyBorder="1" applyAlignment="1">
      <alignment horizontal="center" vertical="center"/>
    </xf>
    <xf numFmtId="0" fontId="28" fillId="12" borderId="6" xfId="2" applyFont="1" applyFill="1" applyBorder="1" applyAlignment="1">
      <alignment horizontal="center" vertical="center"/>
    </xf>
    <xf numFmtId="0" fontId="28" fillId="12" borderId="11" xfId="2" applyFont="1" applyFill="1" applyBorder="1" applyAlignment="1">
      <alignment horizontal="center" vertical="center"/>
    </xf>
    <xf numFmtId="6" fontId="28" fillId="12" borderId="7" xfId="2" applyNumberFormat="1" applyFont="1" applyFill="1" applyBorder="1" applyAlignment="1">
      <alignment horizontal="center" vertical="center" wrapText="1"/>
    </xf>
    <xf numFmtId="0" fontId="28" fillId="12" borderId="8" xfId="2" applyFont="1" applyFill="1" applyBorder="1" applyAlignment="1">
      <alignment horizontal="center" vertical="center" wrapText="1"/>
    </xf>
    <xf numFmtId="0" fontId="28" fillId="12" borderId="9" xfId="2" applyFont="1" applyFill="1" applyBorder="1" applyAlignment="1">
      <alignment horizontal="center" vertical="center" wrapText="1"/>
    </xf>
    <xf numFmtId="0" fontId="11" fillId="12" borderId="1" xfId="2" applyFont="1" applyFill="1" applyBorder="1" applyAlignment="1">
      <alignment horizontal="left" vertical="center" wrapText="1"/>
    </xf>
    <xf numFmtId="0" fontId="11" fillId="12" borderId="0" xfId="2" applyFont="1" applyFill="1" applyBorder="1" applyAlignment="1">
      <alignment horizontal="left" vertical="center" wrapText="1"/>
    </xf>
    <xf numFmtId="0" fontId="11" fillId="12" borderId="15" xfId="2" applyFont="1" applyFill="1" applyBorder="1" applyAlignment="1">
      <alignment horizontal="left" vertical="center" wrapText="1"/>
    </xf>
    <xf numFmtId="6" fontId="28" fillId="12" borderId="1" xfId="2" applyNumberFormat="1" applyFont="1" applyFill="1" applyBorder="1" applyAlignment="1">
      <alignment horizontal="center" vertical="center" wrapText="1"/>
    </xf>
    <xf numFmtId="6" fontId="28" fillId="12" borderId="0" xfId="2" applyNumberFormat="1" applyFont="1" applyFill="1" applyBorder="1" applyAlignment="1">
      <alignment horizontal="center" vertical="center" wrapText="1"/>
    </xf>
    <xf numFmtId="6" fontId="28" fillId="12" borderId="15" xfId="2" applyNumberFormat="1" applyFont="1" applyFill="1" applyBorder="1" applyAlignment="1">
      <alignment horizontal="center" vertical="center" wrapText="1"/>
    </xf>
    <xf numFmtId="9" fontId="28" fillId="12" borderId="6" xfId="2" applyNumberFormat="1" applyFont="1" applyFill="1" applyBorder="1" applyAlignment="1">
      <alignment horizontal="left" vertical="center" wrapText="1"/>
    </xf>
    <xf numFmtId="9" fontId="28" fillId="12" borderId="11" xfId="2" applyNumberFormat="1" applyFont="1" applyFill="1" applyBorder="1" applyAlignment="1">
      <alignment horizontal="left" vertical="center" wrapText="1"/>
    </xf>
    <xf numFmtId="0" fontId="11" fillId="11" borderId="8" xfId="2" applyFont="1" applyFill="1" applyBorder="1" applyAlignment="1">
      <alignment horizontal="left" wrapText="1"/>
    </xf>
    <xf numFmtId="0" fontId="11" fillId="11" borderId="8" xfId="2" applyFill="1" applyBorder="1" applyAlignment="1">
      <alignment horizontal="left" wrapText="1"/>
    </xf>
    <xf numFmtId="0" fontId="11" fillId="11" borderId="9" xfId="2" applyFill="1" applyBorder="1" applyAlignment="1">
      <alignment horizontal="left" wrapText="1"/>
    </xf>
    <xf numFmtId="0" fontId="28" fillId="11" borderId="7" xfId="2" applyFont="1" applyFill="1" applyBorder="1" applyAlignment="1">
      <alignment horizontal="center" vertical="center"/>
    </xf>
    <xf numFmtId="0" fontId="28" fillId="11" borderId="8" xfId="2" applyFont="1" applyFill="1" applyBorder="1" applyAlignment="1">
      <alignment horizontal="center" vertical="center"/>
    </xf>
    <xf numFmtId="0" fontId="28" fillId="11" borderId="9" xfId="2" applyFont="1" applyFill="1" applyBorder="1" applyAlignment="1">
      <alignment horizontal="center" vertical="center"/>
    </xf>
    <xf numFmtId="0" fontId="28" fillId="11" borderId="1" xfId="2" applyFont="1" applyFill="1" applyBorder="1" applyAlignment="1">
      <alignment horizontal="center" vertical="center"/>
    </xf>
    <xf numFmtId="0" fontId="28" fillId="11" borderId="0" xfId="2" applyFont="1" applyFill="1" applyBorder="1" applyAlignment="1">
      <alignment horizontal="center" vertical="center"/>
    </xf>
    <xf numFmtId="0" fontId="28" fillId="11" borderId="15" xfId="2" applyFont="1" applyFill="1" applyBorder="1" applyAlignment="1">
      <alignment horizontal="center" vertical="center"/>
    </xf>
    <xf numFmtId="0" fontId="28" fillId="11" borderId="10" xfId="2" applyFont="1" applyFill="1" applyBorder="1" applyAlignment="1">
      <alignment horizontal="center" vertical="center"/>
    </xf>
    <xf numFmtId="0" fontId="28" fillId="11" borderId="6" xfId="2" applyFont="1" applyFill="1" applyBorder="1" applyAlignment="1">
      <alignment horizontal="center" vertical="center"/>
    </xf>
    <xf numFmtId="0" fontId="28" fillId="11" borderId="11" xfId="2" applyFont="1" applyFill="1" applyBorder="1" applyAlignment="1">
      <alignment horizontal="center" vertical="center"/>
    </xf>
    <xf numFmtId="6" fontId="28" fillId="11" borderId="7" xfId="2" applyNumberFormat="1" applyFont="1" applyFill="1" applyBorder="1" applyAlignment="1">
      <alignment horizontal="center" vertical="top"/>
    </xf>
    <xf numFmtId="0" fontId="28" fillId="11" borderId="8" xfId="2" applyFont="1" applyFill="1" applyBorder="1" applyAlignment="1">
      <alignment horizontal="center" vertical="top"/>
    </xf>
    <xf numFmtId="0" fontId="28" fillId="11" borderId="9" xfId="2" applyFont="1" applyFill="1" applyBorder="1" applyAlignment="1">
      <alignment horizontal="center" vertical="top"/>
    </xf>
    <xf numFmtId="0" fontId="11" fillId="11" borderId="0" xfId="2" applyFont="1" applyFill="1" applyBorder="1" applyAlignment="1">
      <alignment horizontal="left" indent="1"/>
    </xf>
    <xf numFmtId="0" fontId="11" fillId="11" borderId="0" xfId="2" applyFont="1" applyFill="1" applyBorder="1" applyAlignment="1">
      <alignment horizontal="left"/>
    </xf>
    <xf numFmtId="0" fontId="11" fillId="11" borderId="0" xfId="2" applyFill="1" applyBorder="1" applyAlignment="1">
      <alignment horizontal="left"/>
    </xf>
    <xf numFmtId="0" fontId="11" fillId="11" borderId="15" xfId="2" applyFill="1" applyBorder="1" applyAlignment="1">
      <alignment horizontal="left"/>
    </xf>
    <xf numFmtId="5" fontId="28" fillId="11" borderId="1" xfId="3" applyNumberFormat="1" applyFont="1" applyFill="1" applyBorder="1" applyAlignment="1">
      <alignment horizontal="center"/>
    </xf>
    <xf numFmtId="5" fontId="28" fillId="11" borderId="0" xfId="3" applyNumberFormat="1" applyFont="1" applyFill="1" applyBorder="1" applyAlignment="1">
      <alignment horizontal="center"/>
    </xf>
    <xf numFmtId="5" fontId="28" fillId="11" borderId="15" xfId="3" applyNumberFormat="1" applyFont="1" applyFill="1" applyBorder="1" applyAlignment="1">
      <alignment horizontal="center"/>
    </xf>
    <xf numFmtId="0" fontId="11" fillId="11" borderId="0" xfId="2" applyFill="1" applyBorder="1" applyAlignment="1">
      <alignment horizontal="left" indent="1"/>
    </xf>
    <xf numFmtId="0" fontId="11" fillId="11" borderId="6" xfId="2" applyFill="1" applyBorder="1" applyAlignment="1">
      <alignment horizontal="left" indent="1"/>
    </xf>
    <xf numFmtId="0" fontId="11" fillId="11" borderId="11" xfId="2" applyFill="1" applyBorder="1" applyAlignment="1">
      <alignment horizontal="left" indent="1"/>
    </xf>
    <xf numFmtId="5" fontId="28" fillId="11" borderId="10" xfId="3" applyNumberFormat="1" applyFont="1" applyFill="1" applyBorder="1" applyAlignment="1">
      <alignment horizontal="center"/>
    </xf>
    <xf numFmtId="5" fontId="28" fillId="11" borderId="6" xfId="3" applyNumberFormat="1" applyFont="1" applyFill="1" applyBorder="1" applyAlignment="1">
      <alignment horizontal="center"/>
    </xf>
    <xf numFmtId="5" fontId="28" fillId="11" borderId="11" xfId="3" applyNumberFormat="1" applyFont="1" applyFill="1" applyBorder="1" applyAlignment="1">
      <alignment horizontal="center"/>
    </xf>
    <xf numFmtId="0" fontId="11" fillId="12" borderId="4" xfId="2" applyFont="1" applyFill="1" applyBorder="1" applyAlignment="1">
      <alignment horizontal="left" vertical="top" wrapText="1"/>
    </xf>
    <xf numFmtId="0" fontId="11" fillId="12" borderId="4" xfId="2" applyFill="1" applyBorder="1" applyAlignment="1">
      <alignment horizontal="left" vertical="top" wrapText="1"/>
    </xf>
    <xf numFmtId="0" fontId="11" fillId="12" borderId="5" xfId="2" applyFill="1" applyBorder="1" applyAlignment="1">
      <alignment horizontal="left" vertical="top" wrapText="1"/>
    </xf>
    <xf numFmtId="0" fontId="28" fillId="12" borderId="2" xfId="2" applyFont="1" applyFill="1" applyBorder="1" applyAlignment="1">
      <alignment horizontal="center" vertical="center"/>
    </xf>
    <xf numFmtId="0" fontId="11" fillId="11" borderId="8" xfId="2" applyFill="1" applyBorder="1" applyAlignment="1">
      <alignment horizontal="left"/>
    </xf>
    <xf numFmtId="0" fontId="11" fillId="11" borderId="9" xfId="2" applyFill="1" applyBorder="1" applyAlignment="1">
      <alignment horizontal="left"/>
    </xf>
    <xf numFmtId="0" fontId="28" fillId="11" borderId="7" xfId="2" applyFont="1" applyFill="1" applyBorder="1" applyAlignment="1">
      <alignment horizontal="center"/>
    </xf>
    <xf numFmtId="0" fontId="28" fillId="11" borderId="8" xfId="2" applyFont="1" applyFill="1" applyBorder="1" applyAlignment="1">
      <alignment horizontal="center"/>
    </xf>
    <xf numFmtId="0" fontId="28" fillId="11" borderId="9" xfId="2" applyFont="1" applyFill="1" applyBorder="1" applyAlignment="1">
      <alignment horizontal="center"/>
    </xf>
    <xf numFmtId="0" fontId="11" fillId="11" borderId="15" xfId="2" applyFill="1" applyBorder="1" applyAlignment="1">
      <alignment horizontal="left" indent="1"/>
    </xf>
    <xf numFmtId="0" fontId="28" fillId="11" borderId="1" xfId="2" applyFont="1" applyFill="1" applyBorder="1" applyAlignment="1">
      <alignment horizontal="center"/>
    </xf>
    <xf numFmtId="0" fontId="28" fillId="11" borderId="0" xfId="2" applyFont="1" applyFill="1" applyBorder="1" applyAlignment="1">
      <alignment horizontal="center"/>
    </xf>
    <xf numFmtId="0" fontId="28" fillId="11" borderId="15" xfId="2" applyFont="1" applyFill="1" applyBorder="1" applyAlignment="1">
      <alignment horizontal="center"/>
    </xf>
    <xf numFmtId="0" fontId="11" fillId="11" borderId="0" xfId="2" applyFont="1" applyFill="1" applyBorder="1" applyAlignment="1">
      <alignment horizontal="left" wrapText="1" indent="1"/>
    </xf>
    <xf numFmtId="0" fontId="11" fillId="11" borderId="0" xfId="2" applyFill="1" applyBorder="1" applyAlignment="1">
      <alignment horizontal="left" wrapText="1" indent="1"/>
    </xf>
    <xf numFmtId="0" fontId="11" fillId="11" borderId="15" xfId="2" applyFill="1" applyBorder="1" applyAlignment="1">
      <alignment horizontal="left" wrapText="1" indent="1"/>
    </xf>
    <xf numFmtId="6" fontId="28" fillId="11" borderId="1" xfId="2" applyNumberFormat="1" applyFont="1" applyFill="1" applyBorder="1" applyAlignment="1">
      <alignment horizontal="center" vertical="top"/>
    </xf>
    <xf numFmtId="0" fontId="28" fillId="11" borderId="0" xfId="2" applyFont="1" applyFill="1" applyBorder="1" applyAlignment="1">
      <alignment horizontal="center" vertical="top"/>
    </xf>
    <xf numFmtId="0" fontId="28" fillId="11" borderId="15" xfId="2" applyFont="1" applyFill="1" applyBorder="1" applyAlignment="1">
      <alignment horizontal="center" vertical="top"/>
    </xf>
    <xf numFmtId="0" fontId="28" fillId="11" borderId="6" xfId="2" applyFont="1" applyFill="1" applyBorder="1" applyAlignment="1">
      <alignment horizontal="center"/>
    </xf>
    <xf numFmtId="0" fontId="28" fillId="11" borderId="11" xfId="2" applyFont="1" applyFill="1" applyBorder="1" applyAlignment="1">
      <alignment horizontal="center"/>
    </xf>
    <xf numFmtId="0" fontId="11" fillId="13" borderId="7" xfId="2" applyFont="1" applyFill="1" applyBorder="1" applyAlignment="1">
      <alignment horizontal="left"/>
    </xf>
    <xf numFmtId="0" fontId="11" fillId="13" borderId="8" xfId="2" applyFill="1" applyBorder="1" applyAlignment="1">
      <alignment horizontal="left"/>
    </xf>
    <xf numFmtId="0" fontId="11" fillId="13" borderId="9" xfId="2" applyFill="1" applyBorder="1" applyAlignment="1">
      <alignment horizontal="left"/>
    </xf>
    <xf numFmtId="0" fontId="28" fillId="13" borderId="7" xfId="2" applyFont="1" applyFill="1" applyBorder="1" applyAlignment="1">
      <alignment horizontal="center" vertical="center"/>
    </xf>
    <xf numFmtId="0" fontId="28" fillId="13" borderId="8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left" indent="1"/>
    </xf>
    <xf numFmtId="0" fontId="11" fillId="13" borderId="0" xfId="2" applyFill="1" applyBorder="1" applyAlignment="1">
      <alignment horizontal="left" indent="1"/>
    </xf>
    <xf numFmtId="0" fontId="11" fillId="13" borderId="15" xfId="2" applyFill="1" applyBorder="1" applyAlignment="1">
      <alignment horizontal="left" indent="1"/>
    </xf>
    <xf numFmtId="0" fontId="28" fillId="13" borderId="1" xfId="2" applyFont="1" applyFill="1" applyBorder="1" applyAlignment="1">
      <alignment horizontal="center"/>
    </xf>
    <xf numFmtId="0" fontId="28" fillId="13" borderId="0" xfId="2" applyFont="1" applyFill="1" applyBorder="1" applyAlignment="1">
      <alignment horizontal="center"/>
    </xf>
    <xf numFmtId="1" fontId="28" fillId="13" borderId="1" xfId="2" applyNumberFormat="1" applyFont="1" applyFill="1" applyBorder="1" applyAlignment="1">
      <alignment horizontal="center"/>
    </xf>
    <xf numFmtId="1" fontId="28" fillId="13" borderId="0" xfId="2" applyNumberFormat="1" applyFont="1" applyFill="1" applyBorder="1" applyAlignment="1">
      <alignment horizontal="center"/>
    </xf>
    <xf numFmtId="1" fontId="28" fillId="13" borderId="15" xfId="2" applyNumberFormat="1" applyFont="1" applyFill="1" applyBorder="1" applyAlignment="1">
      <alignment horizontal="center"/>
    </xf>
    <xf numFmtId="0" fontId="28" fillId="13" borderId="1" xfId="2" applyFont="1" applyFill="1" applyBorder="1" applyAlignment="1">
      <alignment horizontal="center" vertical="center"/>
    </xf>
    <xf numFmtId="0" fontId="28" fillId="13" borderId="0" xfId="2" applyFont="1" applyFill="1" applyBorder="1" applyAlignment="1">
      <alignment horizontal="center" vertical="center"/>
    </xf>
    <xf numFmtId="0" fontId="28" fillId="13" borderId="15" xfId="2" applyFont="1" applyFill="1" applyBorder="1" applyAlignment="1">
      <alignment horizontal="center" vertical="center"/>
    </xf>
    <xf numFmtId="1" fontId="28" fillId="13" borderId="1" xfId="2" applyNumberFormat="1" applyFont="1" applyFill="1" applyBorder="1" applyAlignment="1">
      <alignment horizontal="right"/>
    </xf>
    <xf numFmtId="1" fontId="28" fillId="13" borderId="15" xfId="2" applyNumberFormat="1" applyFont="1" applyFill="1" applyBorder="1" applyAlignment="1">
      <alignment horizontal="right"/>
    </xf>
    <xf numFmtId="0" fontId="11" fillId="13" borderId="10" xfId="2" applyFont="1" applyFill="1" applyBorder="1" applyAlignment="1">
      <alignment horizontal="left" indent="1"/>
    </xf>
    <xf numFmtId="0" fontId="11" fillId="13" borderId="6" xfId="2" applyFill="1" applyBorder="1" applyAlignment="1">
      <alignment horizontal="left" indent="1"/>
    </xf>
    <xf numFmtId="0" fontId="11" fillId="13" borderId="11" xfId="2" applyFill="1" applyBorder="1" applyAlignment="1">
      <alignment horizontal="left" indent="1"/>
    </xf>
    <xf numFmtId="0" fontId="28" fillId="13" borderId="10" xfId="2" applyFont="1" applyFill="1" applyBorder="1" applyAlignment="1">
      <alignment horizontal="center"/>
    </xf>
    <xf numFmtId="0" fontId="28" fillId="13" borderId="6" xfId="2" applyFont="1" applyFill="1" applyBorder="1" applyAlignment="1">
      <alignment horizontal="center"/>
    </xf>
    <xf numFmtId="0" fontId="28" fillId="13" borderId="10" xfId="2" applyFont="1" applyFill="1" applyBorder="1" applyAlignment="1">
      <alignment horizontal="center" vertical="center"/>
    </xf>
    <xf numFmtId="0" fontId="28" fillId="13" borderId="6" xfId="2" applyFont="1" applyFill="1" applyBorder="1" applyAlignment="1">
      <alignment horizontal="center" vertical="center"/>
    </xf>
    <xf numFmtId="0" fontId="28" fillId="13" borderId="11" xfId="2" applyFont="1" applyFill="1" applyBorder="1" applyAlignment="1">
      <alignment horizontal="center" vertical="center"/>
    </xf>
    <xf numFmtId="1" fontId="28" fillId="13" borderId="10" xfId="2" applyNumberFormat="1" applyFont="1" applyFill="1" applyBorder="1" applyAlignment="1">
      <alignment horizontal="center"/>
    </xf>
    <xf numFmtId="1" fontId="28" fillId="13" borderId="6" xfId="2" applyNumberFormat="1" applyFont="1" applyFill="1" applyBorder="1" applyAlignment="1">
      <alignment horizontal="center"/>
    </xf>
    <xf numFmtId="1" fontId="28" fillId="13" borderId="11" xfId="2" applyNumberFormat="1" applyFont="1" applyFill="1" applyBorder="1" applyAlignment="1">
      <alignment horizontal="center"/>
    </xf>
    <xf numFmtId="1" fontId="28" fillId="13" borderId="10" xfId="2" applyNumberFormat="1" applyFont="1" applyFill="1" applyBorder="1" applyAlignment="1">
      <alignment horizontal="right"/>
    </xf>
    <xf numFmtId="1" fontId="28" fillId="13" borderId="11" xfId="2" applyNumberFormat="1" applyFont="1" applyFill="1" applyBorder="1" applyAlignment="1">
      <alignment horizontal="right"/>
    </xf>
    <xf numFmtId="0" fontId="35" fillId="0" borderId="0" xfId="2" applyFont="1" applyBorder="1" applyAlignment="1">
      <alignment horizontal="left"/>
    </xf>
    <xf numFmtId="0" fontId="36" fillId="0" borderId="0" xfId="2" applyFont="1" applyFill="1" applyBorder="1" applyAlignment="1">
      <alignment horizontal="center"/>
    </xf>
    <xf numFmtId="0" fontId="30" fillId="0" borderId="0" xfId="2" applyFont="1" applyBorder="1" applyAlignment="1">
      <alignment horizontal="left"/>
    </xf>
    <xf numFmtId="0" fontId="11" fillId="11" borderId="4" xfId="2" applyFont="1" applyFill="1" applyBorder="1" applyAlignment="1">
      <alignment horizontal="left" vertical="top" wrapText="1"/>
    </xf>
    <xf numFmtId="0" fontId="11" fillId="11" borderId="4" xfId="2" applyFill="1" applyBorder="1" applyAlignment="1">
      <alignment horizontal="left" vertical="top" wrapText="1"/>
    </xf>
    <xf numFmtId="0" fontId="11" fillId="11" borderId="5" xfId="2" applyFill="1" applyBorder="1" applyAlignment="1">
      <alignment horizontal="left" vertical="top" wrapText="1"/>
    </xf>
    <xf numFmtId="6" fontId="11" fillId="11" borderId="3" xfId="2" applyNumberFormat="1" applyFill="1" applyBorder="1" applyAlignment="1">
      <alignment horizontal="center" vertical="top"/>
    </xf>
    <xf numFmtId="0" fontId="11" fillId="11" borderId="4" xfId="2" applyFill="1" applyBorder="1" applyAlignment="1">
      <alignment horizontal="center" vertical="top"/>
    </xf>
    <xf numFmtId="0" fontId="11" fillId="11" borderId="5" xfId="2" applyFill="1" applyBorder="1" applyAlignment="1">
      <alignment horizontal="center" vertical="top"/>
    </xf>
    <xf numFmtId="0" fontId="11" fillId="12" borderId="4" xfId="2" applyFont="1" applyFill="1" applyBorder="1" applyAlignment="1">
      <alignment horizontal="left" wrapText="1"/>
    </xf>
    <xf numFmtId="0" fontId="11" fillId="12" borderId="4" xfId="2" applyFill="1" applyBorder="1" applyAlignment="1">
      <alignment horizontal="left" wrapText="1"/>
    </xf>
    <xf numFmtId="0" fontId="11" fillId="12" borderId="5" xfId="2" applyFill="1" applyBorder="1" applyAlignment="1">
      <alignment horizontal="left" wrapText="1"/>
    </xf>
    <xf numFmtId="6" fontId="11" fillId="12" borderId="3" xfId="2" applyNumberFormat="1" applyFill="1" applyBorder="1" applyAlignment="1">
      <alignment horizontal="center" vertical="top"/>
    </xf>
    <xf numFmtId="0" fontId="11" fillId="12" borderId="4" xfId="2" applyFill="1" applyBorder="1" applyAlignment="1">
      <alignment horizontal="center" vertical="top"/>
    </xf>
    <xf numFmtId="0" fontId="11" fillId="12" borderId="5" xfId="2" applyFill="1" applyBorder="1" applyAlignment="1">
      <alignment horizontal="center" vertical="top"/>
    </xf>
    <xf numFmtId="0" fontId="11" fillId="0" borderId="8" xfId="2" applyBorder="1" applyAlignment="1">
      <alignment horizontal="left"/>
    </xf>
    <xf numFmtId="0" fontId="36" fillId="13" borderId="20" xfId="2" applyFont="1" applyFill="1" applyBorder="1" applyAlignment="1" applyProtection="1">
      <alignment horizontal="center"/>
      <protection locked="0"/>
    </xf>
    <xf numFmtId="0" fontId="11" fillId="0" borderId="0" xfId="2" applyFont="1" applyBorder="1" applyAlignment="1">
      <alignment horizontal="center"/>
    </xf>
    <xf numFmtId="0" fontId="11" fillId="0" borderId="15" xfId="2" applyBorder="1" applyAlignment="1">
      <alignment horizontal="center"/>
    </xf>
    <xf numFmtId="14" fontId="36" fillId="13" borderId="10" xfId="2" applyNumberFormat="1" applyFont="1" applyFill="1" applyBorder="1" applyAlignment="1" applyProtection="1">
      <alignment horizontal="center"/>
      <protection locked="0"/>
    </xf>
    <xf numFmtId="14" fontId="36" fillId="13" borderId="6" xfId="2" applyNumberFormat="1" applyFont="1" applyFill="1" applyBorder="1" applyAlignment="1" applyProtection="1">
      <alignment horizontal="center"/>
      <protection locked="0"/>
    </xf>
    <xf numFmtId="14" fontId="36" fillId="13" borderId="11" xfId="2" applyNumberFormat="1" applyFont="1" applyFill="1" applyBorder="1" applyAlignment="1" applyProtection="1">
      <alignment horizontal="center"/>
      <protection locked="0"/>
    </xf>
    <xf numFmtId="0" fontId="28" fillId="13" borderId="7" xfId="2" applyFont="1" applyFill="1" applyBorder="1" applyAlignment="1">
      <alignment horizontal="center"/>
    </xf>
    <xf numFmtId="0" fontId="28" fillId="13" borderId="8" xfId="2" applyFont="1" applyFill="1" applyBorder="1" applyAlignment="1">
      <alignment horizontal="center"/>
    </xf>
    <xf numFmtId="0" fontId="28" fillId="13" borderId="9" xfId="2" applyFont="1" applyFill="1" applyBorder="1" applyAlignment="1">
      <alignment horizontal="center"/>
    </xf>
    <xf numFmtId="0" fontId="35" fillId="5" borderId="0" xfId="0" applyFont="1" applyFill="1" applyAlignment="1" applyProtection="1">
      <alignment horizontal="center" vertical="center" wrapText="1"/>
    </xf>
    <xf numFmtId="0" fontId="18" fillId="5" borderId="0" xfId="0" applyFont="1" applyFill="1" applyAlignment="1" applyProtection="1">
      <alignment horizontal="center" vertical="center" wrapText="1"/>
    </xf>
    <xf numFmtId="0" fontId="36" fillId="13" borderId="19" xfId="2" applyFont="1" applyFill="1" applyBorder="1" applyAlignment="1" applyProtection="1">
      <alignment horizontal="left"/>
      <protection locked="0"/>
    </xf>
    <xf numFmtId="49" fontId="11" fillId="0" borderId="0" xfId="2" applyNumberFormat="1" applyFont="1" applyBorder="1" applyAlignment="1">
      <alignment horizontal="center"/>
    </xf>
    <xf numFmtId="49" fontId="11" fillId="0" borderId="0" xfId="2" applyNumberFormat="1" applyBorder="1" applyAlignment="1">
      <alignment horizontal="center"/>
    </xf>
    <xf numFmtId="49" fontId="11" fillId="0" borderId="15" xfId="2" applyNumberFormat="1" applyBorder="1" applyAlignment="1">
      <alignment horizontal="center"/>
    </xf>
    <xf numFmtId="3" fontId="11" fillId="0" borderId="0" xfId="2" applyNumberFormat="1" applyFont="1" applyBorder="1" applyAlignment="1">
      <alignment horizontal="left"/>
    </xf>
    <xf numFmtId="0" fontId="38" fillId="0" borderId="0" xfId="4" applyBorder="1" applyAlignment="1" applyProtection="1">
      <alignment horizontal="left"/>
    </xf>
    <xf numFmtId="0" fontId="39" fillId="0" borderId="18" xfId="2" applyFont="1" applyBorder="1" applyAlignment="1">
      <alignment horizontal="center"/>
    </xf>
    <xf numFmtId="0" fontId="41" fillId="0" borderId="18" xfId="2" applyFont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36" fillId="13" borderId="19" xfId="2" applyFont="1" applyFill="1" applyBorder="1" applyAlignment="1" applyProtection="1">
      <alignment horizontal="center"/>
      <protection locked="0"/>
    </xf>
  </cellXfs>
  <cellStyles count="5">
    <cellStyle name="Lien hypertexte" xfId="4" builtinId="8"/>
    <cellStyle name="Monétaire" xfId="1" builtinId="4"/>
    <cellStyle name="Monétaire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X$14" noThreeD="1"/>
</file>

<file path=xl/ctrlProps/ctrlProp10.xml><?xml version="1.0" encoding="utf-8"?>
<formControlPr xmlns="http://schemas.microsoft.com/office/spreadsheetml/2009/9/main" objectType="CheckBox" fmlaLink="$AX$42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X$15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AX$16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AX$20" lockText="1" noThreeD="1"/>
</file>

<file path=xl/ctrlProps/ctrlProp36.xml><?xml version="1.0" encoding="utf-8"?>
<formControlPr xmlns="http://schemas.microsoft.com/office/spreadsheetml/2009/9/main" objectType="CheckBox" fmlaLink="$AX$21" lockText="1" noThreeD="1"/>
</file>

<file path=xl/ctrlProps/ctrlProp37.xml><?xml version="1.0" encoding="utf-8"?>
<formControlPr xmlns="http://schemas.microsoft.com/office/spreadsheetml/2009/9/main" objectType="CheckBox" fmlaLink="$AX$22" lockText="1" noThreeD="1"/>
</file>

<file path=xl/ctrlProps/ctrlProp38.xml><?xml version="1.0" encoding="utf-8"?>
<formControlPr xmlns="http://schemas.microsoft.com/office/spreadsheetml/2009/9/main" objectType="CheckBox" fmlaLink="$AX$38" lockText="1" noThreeD="1"/>
</file>

<file path=xl/ctrlProps/ctrlProp39.xml><?xml version="1.0" encoding="utf-8"?>
<formControlPr xmlns="http://schemas.microsoft.com/office/spreadsheetml/2009/9/main" objectType="CheckBox" fmlaLink="$AX$23" lockText="1" noThreeD="1"/>
</file>

<file path=xl/ctrlProps/ctrlProp4.xml><?xml version="1.0" encoding="utf-8"?>
<formControlPr xmlns="http://schemas.microsoft.com/office/spreadsheetml/2009/9/main" objectType="CheckBox" fmlaLink="$AX$17" lockText="1" noThreeD="1"/>
</file>

<file path=xl/ctrlProps/ctrlProp40.xml><?xml version="1.0" encoding="utf-8"?>
<formControlPr xmlns="http://schemas.microsoft.com/office/spreadsheetml/2009/9/main" objectType="CheckBox" fmlaLink="$AX$24" lockText="1" noThreeD="1"/>
</file>

<file path=xl/ctrlProps/ctrlProp41.xml><?xml version="1.0" encoding="utf-8"?>
<formControlPr xmlns="http://schemas.microsoft.com/office/spreadsheetml/2009/9/main" objectType="CheckBox" fmlaLink="$AX$25" lockText="1" noThreeD="1"/>
</file>

<file path=xl/ctrlProps/ctrlProp42.xml><?xml version="1.0" encoding="utf-8"?>
<formControlPr xmlns="http://schemas.microsoft.com/office/spreadsheetml/2009/9/main" objectType="CheckBox" fmlaLink="$AX$39" lockText="1" noThreeD="1"/>
</file>

<file path=xl/ctrlProps/ctrlProp43.xml><?xml version="1.0" encoding="utf-8"?>
<formControlPr xmlns="http://schemas.microsoft.com/office/spreadsheetml/2009/9/main" objectType="CheckBox" fmlaLink="$AX$40" lockText="1" noThreeD="1"/>
</file>

<file path=xl/ctrlProps/ctrlProp44.xml><?xml version="1.0" encoding="utf-8"?>
<formControlPr xmlns="http://schemas.microsoft.com/office/spreadsheetml/2009/9/main" objectType="CheckBox" fmlaLink="$AX$33" lockText="1" noThreeD="1"/>
</file>

<file path=xl/ctrlProps/ctrlProp45.xml><?xml version="1.0" encoding="utf-8"?>
<formControlPr xmlns="http://schemas.microsoft.com/office/spreadsheetml/2009/9/main" objectType="CheckBox" fmlaLink="$AX$34" lockText="1" noThreeD="1"/>
</file>

<file path=xl/ctrlProps/ctrlProp46.xml><?xml version="1.0" encoding="utf-8"?>
<formControlPr xmlns="http://schemas.microsoft.com/office/spreadsheetml/2009/9/main" objectType="CheckBox" fmlaLink="$AX$35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X$36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AX$18" lockText="1" noThreeD="1"/>
</file>

<file path=xl/ctrlProps/ctrlProp7.xml><?xml version="1.0" encoding="utf-8"?>
<formControlPr xmlns="http://schemas.microsoft.com/office/spreadsheetml/2009/9/main" objectType="CheckBox" fmlaLink="$AX$19" lockText="1" noThreeD="1"/>
</file>

<file path=xl/ctrlProps/ctrlProp8.xml><?xml version="1.0" encoding="utf-8"?>
<formControlPr xmlns="http://schemas.microsoft.com/office/spreadsheetml/2009/9/main" objectType="CheckBox" fmlaLink="$AX$37" lockText="1" noThreeD="1"/>
</file>

<file path=xl/ctrlProps/ctrlProp9.xml><?xml version="1.0" encoding="utf-8"?>
<formControlPr xmlns="http://schemas.microsoft.com/office/spreadsheetml/2009/9/main" objectType="CheckBox" fmlaLink="$AX$4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</xdr:colOff>
      <xdr:row>0</xdr:row>
      <xdr:rowOff>0</xdr:rowOff>
    </xdr:from>
    <xdr:to>
      <xdr:col>4</xdr:col>
      <xdr:colOff>117696</xdr:colOff>
      <xdr:row>4</xdr:row>
      <xdr:rowOff>92475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" y="0"/>
          <a:ext cx="841553" cy="864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142877</xdr:colOff>
      <xdr:row>0</xdr:row>
      <xdr:rowOff>19050</xdr:rowOff>
    </xdr:from>
    <xdr:to>
      <xdr:col>36</xdr:col>
      <xdr:colOff>60606</xdr:colOff>
      <xdr:row>4</xdr:row>
      <xdr:rowOff>111525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2" y="19050"/>
          <a:ext cx="1222654" cy="8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14</xdr:row>
      <xdr:rowOff>57150</xdr:rowOff>
    </xdr:from>
    <xdr:to>
      <xdr:col>2</xdr:col>
      <xdr:colOff>9526</xdr:colOff>
      <xdr:row>16</xdr:row>
      <xdr:rowOff>49531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6" y="2733675"/>
          <a:ext cx="190500" cy="373381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14</xdr:row>
      <xdr:rowOff>171451</xdr:rowOff>
    </xdr:from>
    <xdr:to>
      <xdr:col>12</xdr:col>
      <xdr:colOff>76200</xdr:colOff>
      <xdr:row>16</xdr:row>
      <xdr:rowOff>47625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2847976"/>
          <a:ext cx="257174" cy="257174"/>
        </a:xfrm>
        <a:prstGeom prst="rect">
          <a:avLst/>
        </a:prstGeom>
      </xdr:spPr>
    </xdr:pic>
    <xdr:clientData/>
  </xdr:twoCellAnchor>
  <xdr:oneCellAnchor>
    <xdr:from>
      <xdr:col>1</xdr:col>
      <xdr:colOff>1</xdr:colOff>
      <xdr:row>23</xdr:row>
      <xdr:rowOff>57150</xdr:rowOff>
    </xdr:from>
    <xdr:ext cx="190500" cy="373381"/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6" y="2733675"/>
          <a:ext cx="190500" cy="373381"/>
        </a:xfrm>
        <a:prstGeom prst="rect">
          <a:avLst/>
        </a:prstGeom>
      </xdr:spPr>
    </xdr:pic>
    <xdr:clientData/>
  </xdr:oneCellAnchor>
  <xdr:oneCellAnchor>
    <xdr:from>
      <xdr:col>11</xdr:col>
      <xdr:colOff>1</xdr:colOff>
      <xdr:row>23</xdr:row>
      <xdr:rowOff>171451</xdr:rowOff>
    </xdr:from>
    <xdr:ext cx="257174" cy="257174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2847976"/>
          <a:ext cx="257174" cy="25717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161925</xdr:rowOff>
        </xdr:from>
        <xdr:to>
          <xdr:col>10</xdr:col>
          <xdr:colOff>9525</xdr:colOff>
          <xdr:row>40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42,00 €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38</xdr:row>
          <xdr:rowOff>161925</xdr:rowOff>
        </xdr:from>
        <xdr:to>
          <xdr:col>16</xdr:col>
          <xdr:colOff>19050</xdr:colOff>
          <xdr:row>40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44,00 €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161925</xdr:rowOff>
        </xdr:from>
        <xdr:to>
          <xdr:col>21</xdr:col>
          <xdr:colOff>171450</xdr:colOff>
          <xdr:row>40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92,00 €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171450</xdr:rowOff>
        </xdr:from>
        <xdr:to>
          <xdr:col>10</xdr:col>
          <xdr:colOff>161925</xdr:colOff>
          <xdr:row>41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26,50 €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38</xdr:row>
          <xdr:rowOff>171450</xdr:rowOff>
        </xdr:from>
        <xdr:to>
          <xdr:col>27</xdr:col>
          <xdr:colOff>152400</xdr:colOff>
          <xdr:row>40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39</xdr:row>
          <xdr:rowOff>161925</xdr:rowOff>
        </xdr:from>
        <xdr:to>
          <xdr:col>16</xdr:col>
          <xdr:colOff>19050</xdr:colOff>
          <xdr:row>41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28,50 €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161925</xdr:rowOff>
        </xdr:from>
        <xdr:to>
          <xdr:col>21</xdr:col>
          <xdr:colOff>171450</xdr:colOff>
          <xdr:row>41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76,50 €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39</xdr:row>
          <xdr:rowOff>171450</xdr:rowOff>
        </xdr:from>
        <xdr:to>
          <xdr:col>29</xdr:col>
          <xdr:colOff>57150</xdr:colOff>
          <xdr:row>41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49</xdr:row>
          <xdr:rowOff>171450</xdr:rowOff>
        </xdr:from>
        <xdr:to>
          <xdr:col>15</xdr:col>
          <xdr:colOff>152400</xdr:colOff>
          <xdr:row>51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15,00 € Pour la première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51</xdr:row>
          <xdr:rowOff>9525</xdr:rowOff>
        </xdr:from>
        <xdr:to>
          <xdr:col>25</xdr:col>
          <xdr:colOff>66675</xdr:colOff>
          <xdr:row>52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24,00 € Abonnement à la revue CycloTourisme11 numéros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171450</xdr:rowOff>
        </xdr:from>
        <xdr:to>
          <xdr:col>14</xdr:col>
          <xdr:colOff>19050</xdr:colOff>
          <xdr:row>5</xdr:row>
          <xdr:rowOff>180975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Renouvellement de la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</xdr:row>
          <xdr:rowOff>161925</xdr:rowOff>
        </xdr:from>
        <xdr:to>
          <xdr:col>22</xdr:col>
          <xdr:colOff>66675</xdr:colOff>
          <xdr:row>7</xdr:row>
          <xdr:rowOff>19050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Première adhésion (Le CMNCI*est obligatoire sauf pour la formule balade)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104775</xdr:rowOff>
        </xdr:from>
        <xdr:to>
          <xdr:col>9</xdr:col>
          <xdr:colOff>28575</xdr:colOff>
          <xdr:row>35</xdr:row>
          <xdr:rowOff>142875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Vélo Balade (sans CMNCI)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34</xdr:row>
          <xdr:rowOff>123825</xdr:rowOff>
        </xdr:from>
        <xdr:to>
          <xdr:col>20</xdr:col>
          <xdr:colOff>104775</xdr:colOff>
          <xdr:row>35</xdr:row>
          <xdr:rowOff>152400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Vélo Rando (CMNCI Cyclotourisme)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34</xdr:row>
          <xdr:rowOff>104775</xdr:rowOff>
        </xdr:from>
        <xdr:to>
          <xdr:col>35</xdr:col>
          <xdr:colOff>76200</xdr:colOff>
          <xdr:row>35</xdr:row>
          <xdr:rowOff>152400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Vélo Sport (CMNCI cyclisme en Compétition)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76200</xdr:rowOff>
        </xdr:from>
        <xdr:to>
          <xdr:col>35</xdr:col>
          <xdr:colOff>152400</xdr:colOff>
          <xdr:row>35</xdr:row>
          <xdr:rowOff>152400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67</xdr:row>
          <xdr:rowOff>0</xdr:rowOff>
        </xdr:from>
        <xdr:to>
          <xdr:col>33</xdr:col>
          <xdr:colOff>28575</xdr:colOff>
          <xdr:row>68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67</xdr:row>
          <xdr:rowOff>0</xdr:rowOff>
        </xdr:from>
        <xdr:to>
          <xdr:col>35</xdr:col>
          <xdr:colOff>47625</xdr:colOff>
          <xdr:row>68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68</xdr:row>
          <xdr:rowOff>9525</xdr:rowOff>
        </xdr:from>
        <xdr:to>
          <xdr:col>24</xdr:col>
          <xdr:colOff>152400</xdr:colOff>
          <xdr:row>69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68</xdr:row>
          <xdr:rowOff>9525</xdr:rowOff>
        </xdr:from>
        <xdr:to>
          <xdr:col>27</xdr:col>
          <xdr:colOff>9525</xdr:colOff>
          <xdr:row>69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114300</xdr:rowOff>
        </xdr:from>
        <xdr:to>
          <xdr:col>27</xdr:col>
          <xdr:colOff>123825</xdr:colOff>
          <xdr:row>71</xdr:row>
          <xdr:rowOff>66675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 fournis un certificat médical de - de 12 mois (cyclotourisme ou cyclisme en compétition).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114300</xdr:rowOff>
        </xdr:from>
        <xdr:to>
          <xdr:col>36</xdr:col>
          <xdr:colOff>9525</xdr:colOff>
          <xdr:row>74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J'atteste sur l’honneur avoir renseigné le questionnaire de santé (QS-SPORT Cerfa N°15699*01) qui m'a été remis par mon club.J'atteste sur l'honneur avoir répondu par la négative à toutes les rubriques du questionnaire de santé et je reconnais expressément que les réponses                   apportées relèvent de ma responsabilité exclusive. 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82</xdr:row>
          <xdr:rowOff>0</xdr:rowOff>
        </xdr:from>
        <xdr:to>
          <xdr:col>33</xdr:col>
          <xdr:colOff>28575</xdr:colOff>
          <xdr:row>83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82</xdr:row>
          <xdr:rowOff>0</xdr:rowOff>
        </xdr:from>
        <xdr:to>
          <xdr:col>35</xdr:col>
          <xdr:colOff>47625</xdr:colOff>
          <xdr:row>83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83</xdr:row>
          <xdr:rowOff>9525</xdr:rowOff>
        </xdr:from>
        <xdr:to>
          <xdr:col>24</xdr:col>
          <xdr:colOff>152400</xdr:colOff>
          <xdr:row>84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83</xdr:row>
          <xdr:rowOff>9525</xdr:rowOff>
        </xdr:from>
        <xdr:to>
          <xdr:col>27</xdr:col>
          <xdr:colOff>9525</xdr:colOff>
          <xdr:row>84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114300</xdr:rowOff>
        </xdr:from>
        <xdr:to>
          <xdr:col>27</xdr:col>
          <xdr:colOff>123825</xdr:colOff>
          <xdr:row>86</xdr:row>
          <xdr:rowOff>66675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 fournis un certificat médical de - de 12 mois (cyclotourisme ou cyclisme en compétition).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86</xdr:row>
          <xdr:rowOff>114300</xdr:rowOff>
        </xdr:from>
        <xdr:to>
          <xdr:col>36</xdr:col>
          <xdr:colOff>9525</xdr:colOff>
          <xdr:row>89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J'atteste sur l’honneur avoir renseigné le questionnaire de santé (QS-SPORT Cerfa N°15699*01) qui m'a été remis par mon club.J'atteste sur l'honneur avoir répondu par la négative à toutes les rubriques du questionnaire de santé et je reconnais expressément que les réponses                   apportées relèvent de ma responsabilité exclusive.  </a:t>
              </a:r>
            </a:p>
          </xdr:txBody>
        </xdr:sp>
        <xdr:clientData/>
      </xdr:twoCellAnchor>
    </mc:Choice>
    <mc:Fallback/>
  </mc:AlternateContent>
  <xdr:oneCellAnchor>
    <xdr:from>
      <xdr:col>15</xdr:col>
      <xdr:colOff>114301</xdr:colOff>
      <xdr:row>28</xdr:row>
      <xdr:rowOff>114300</xdr:rowOff>
    </xdr:from>
    <xdr:ext cx="190500" cy="373381"/>
    <xdr:pic>
      <xdr:nvPicPr>
        <xdr:cNvPr id="90" name="Image 8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2276" y="5457825"/>
          <a:ext cx="190500" cy="373381"/>
        </a:xfrm>
        <a:prstGeom prst="rect">
          <a:avLst/>
        </a:prstGeom>
      </xdr:spPr>
    </xdr:pic>
    <xdr:clientData/>
  </xdr:oneCellAnchor>
  <xdr:oneCellAnchor>
    <xdr:from>
      <xdr:col>1</xdr:col>
      <xdr:colOff>47626</xdr:colOff>
      <xdr:row>30</xdr:row>
      <xdr:rowOff>104775</xdr:rowOff>
    </xdr:from>
    <xdr:ext cx="257174" cy="257174"/>
    <xdr:pic>
      <xdr:nvPicPr>
        <xdr:cNvPr id="91" name="Image 9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5829300"/>
          <a:ext cx="257174" cy="25717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98</xdr:row>
          <xdr:rowOff>0</xdr:rowOff>
        </xdr:from>
        <xdr:to>
          <xdr:col>33</xdr:col>
          <xdr:colOff>28575</xdr:colOff>
          <xdr:row>99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98</xdr:row>
          <xdr:rowOff>0</xdr:rowOff>
        </xdr:from>
        <xdr:to>
          <xdr:col>35</xdr:col>
          <xdr:colOff>47625</xdr:colOff>
          <xdr:row>99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99</xdr:row>
          <xdr:rowOff>9525</xdr:rowOff>
        </xdr:from>
        <xdr:to>
          <xdr:col>24</xdr:col>
          <xdr:colOff>152400</xdr:colOff>
          <xdr:row>100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99</xdr:row>
          <xdr:rowOff>9525</xdr:rowOff>
        </xdr:from>
        <xdr:to>
          <xdr:col>27</xdr:col>
          <xdr:colOff>9525</xdr:colOff>
          <xdr:row>100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100</xdr:row>
          <xdr:rowOff>114300</xdr:rowOff>
        </xdr:from>
        <xdr:to>
          <xdr:col>27</xdr:col>
          <xdr:colOff>123825</xdr:colOff>
          <xdr:row>102</xdr:row>
          <xdr:rowOff>66675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 fournis un certificat médical de - de 12 mois (cyclotourisme ou cyclisme en compétition).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102</xdr:row>
          <xdr:rowOff>114300</xdr:rowOff>
        </xdr:from>
        <xdr:to>
          <xdr:col>36</xdr:col>
          <xdr:colOff>9525</xdr:colOff>
          <xdr:row>105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J'atteste sur l’honneur avoir renseigné le questionnaire de santé (QS-SPORT Cerfa N°15699*01) qui m'a été remis par mon club.J'atteste sur l'honneur avoir répondu par la négative à toutes les rubriques du questionnaire de santé et je reconnais expressément que les réponses                   apportées relèvent de ma responsabilité exclusive. 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161925</xdr:rowOff>
        </xdr:from>
        <xdr:to>
          <xdr:col>9</xdr:col>
          <xdr:colOff>171450</xdr:colOff>
          <xdr:row>46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42,00 €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152400</xdr:rowOff>
        </xdr:from>
        <xdr:to>
          <xdr:col>15</xdr:col>
          <xdr:colOff>171450</xdr:colOff>
          <xdr:row>46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44,00 €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44</xdr:row>
          <xdr:rowOff>161925</xdr:rowOff>
        </xdr:from>
        <xdr:to>
          <xdr:col>22</xdr:col>
          <xdr:colOff>0</xdr:colOff>
          <xdr:row>46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92,00 €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44</xdr:row>
          <xdr:rowOff>161925</xdr:rowOff>
        </xdr:from>
        <xdr:to>
          <xdr:col>27</xdr:col>
          <xdr:colOff>133350</xdr:colOff>
          <xdr:row>46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161925</xdr:rowOff>
        </xdr:from>
        <xdr:to>
          <xdr:col>10</xdr:col>
          <xdr:colOff>0</xdr:colOff>
          <xdr:row>47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26,50 €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161925</xdr:rowOff>
        </xdr:from>
        <xdr:to>
          <xdr:col>15</xdr:col>
          <xdr:colOff>171450</xdr:colOff>
          <xdr:row>47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28,50 €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45</xdr:row>
          <xdr:rowOff>180975</xdr:rowOff>
        </xdr:from>
        <xdr:to>
          <xdr:col>22</xdr:col>
          <xdr:colOff>0</xdr:colOff>
          <xdr:row>47</xdr:row>
          <xdr:rowOff>47625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76,50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45</xdr:row>
          <xdr:rowOff>152400</xdr:rowOff>
        </xdr:from>
        <xdr:to>
          <xdr:col>27</xdr:col>
          <xdr:colOff>133350</xdr:colOff>
          <xdr:row>47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46</xdr:row>
          <xdr:rowOff>161925</xdr:rowOff>
        </xdr:from>
        <xdr:to>
          <xdr:col>27</xdr:col>
          <xdr:colOff>123825</xdr:colOff>
          <xdr:row>48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161925</xdr:rowOff>
        </xdr:from>
        <xdr:to>
          <xdr:col>9</xdr:col>
          <xdr:colOff>171450</xdr:colOff>
          <xdr:row>48</xdr:row>
          <xdr:rowOff>28575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21,00 €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161925</xdr:rowOff>
        </xdr:from>
        <xdr:to>
          <xdr:col>15</xdr:col>
          <xdr:colOff>171450</xdr:colOff>
          <xdr:row>48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23,00 €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46</xdr:row>
          <xdr:rowOff>171450</xdr:rowOff>
        </xdr:from>
        <xdr:to>
          <xdr:col>22</xdr:col>
          <xdr:colOff>0</xdr:colOff>
          <xdr:row>48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71,00 €</a:t>
              </a:r>
            </a:p>
          </xdr:txBody>
        </xdr:sp>
        <xdr:clientData/>
      </xdr:twoCellAnchor>
    </mc:Choice>
    <mc:Fallback/>
  </mc:AlternateContent>
  <xdr:twoCellAnchor editAs="oneCell">
    <xdr:from>
      <xdr:col>25</xdr:col>
      <xdr:colOff>19050</xdr:colOff>
      <xdr:row>111</xdr:row>
      <xdr:rowOff>9525</xdr:rowOff>
    </xdr:from>
    <xdr:to>
      <xdr:col>37</xdr:col>
      <xdr:colOff>0</xdr:colOff>
      <xdr:row>114</xdr:row>
      <xdr:rowOff>28575</xdr:rowOff>
    </xdr:to>
    <xdr:pic>
      <xdr:nvPicPr>
        <xdr:cNvPr id="56" name="Image 5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1402675"/>
          <a:ext cx="2095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212</xdr:row>
      <xdr:rowOff>114300</xdr:rowOff>
    </xdr:from>
    <xdr:to>
      <xdr:col>35</xdr:col>
      <xdr:colOff>28575</xdr:colOff>
      <xdr:row>217</xdr:row>
      <xdr:rowOff>28575</xdr:rowOff>
    </xdr:to>
    <xdr:pic>
      <xdr:nvPicPr>
        <xdr:cNvPr id="58" name="Image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8707100"/>
          <a:ext cx="685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231</xdr:row>
          <xdr:rowOff>95250</xdr:rowOff>
        </xdr:from>
        <xdr:to>
          <xdr:col>12</xdr:col>
          <xdr:colOff>19050</xdr:colOff>
          <xdr:row>233</xdr:row>
          <xdr:rowOff>66675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231</xdr:row>
          <xdr:rowOff>123825</xdr:rowOff>
        </xdr:from>
        <xdr:to>
          <xdr:col>26</xdr:col>
          <xdr:colOff>38100</xdr:colOff>
          <xdr:row>233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233</xdr:row>
          <xdr:rowOff>152400</xdr:rowOff>
        </xdr:from>
        <xdr:to>
          <xdr:col>27</xdr:col>
          <xdr:colOff>28575</xdr:colOff>
          <xdr:row>235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234</xdr:row>
          <xdr:rowOff>0</xdr:rowOff>
        </xdr:from>
        <xdr:to>
          <xdr:col>30</xdr:col>
          <xdr:colOff>123825</xdr:colOff>
          <xdr:row>235</xdr:row>
          <xdr:rowOff>57150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234</xdr:row>
          <xdr:rowOff>133350</xdr:rowOff>
        </xdr:from>
        <xdr:to>
          <xdr:col>18</xdr:col>
          <xdr:colOff>85725</xdr:colOff>
          <xdr:row>236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114300</xdr:colOff>
          <xdr:row>260</xdr:row>
          <xdr:rowOff>95250</xdr:rowOff>
        </xdr:from>
        <xdr:ext cx="266700" cy="352425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95250</xdr:colOff>
          <xdr:row>260</xdr:row>
          <xdr:rowOff>123825</xdr:rowOff>
        </xdr:from>
        <xdr:ext cx="352425" cy="276225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114300</xdr:colOff>
          <xdr:row>262</xdr:row>
          <xdr:rowOff>152400</xdr:rowOff>
        </xdr:from>
        <xdr:ext cx="552450" cy="266700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114300</xdr:colOff>
          <xdr:row>263</xdr:row>
          <xdr:rowOff>0</xdr:rowOff>
        </xdr:from>
        <xdr:ext cx="466725" cy="247650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142875</xdr:colOff>
          <xdr:row>263</xdr:row>
          <xdr:rowOff>133350</xdr:rowOff>
        </xdr:from>
        <xdr:ext cx="304800" cy="276225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http://www.allianz.fr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C271"/>
  <sheetViews>
    <sheetView showGridLines="0" showRowColHeaders="0" tabSelected="1" workbookViewId="0">
      <selection activeCell="Z7" sqref="Z7"/>
    </sheetView>
  </sheetViews>
  <sheetFormatPr baseColWidth="10" defaultColWidth="2.7109375" defaultRowHeight="15" x14ac:dyDescent="0.25"/>
  <cols>
    <col min="1" max="7" width="2.7109375" style="4"/>
    <col min="8" max="8" width="3" style="4" customWidth="1"/>
    <col min="9" max="9" width="3.42578125" style="4" customWidth="1"/>
    <col min="10" max="13" width="2.7109375" style="4"/>
    <col min="14" max="14" width="3" style="4" bestFit="1" customWidth="1"/>
    <col min="15" max="15" width="3.42578125" style="4" customWidth="1"/>
    <col min="16" max="19" width="2.7109375" style="4"/>
    <col min="20" max="20" width="3" style="4" bestFit="1" customWidth="1"/>
    <col min="21" max="21" width="3.42578125" style="4" customWidth="1"/>
    <col min="22" max="25" width="2.7109375" style="4"/>
    <col min="26" max="27" width="3.42578125" style="4" customWidth="1"/>
    <col min="28" max="28" width="2.7109375" style="4"/>
    <col min="29" max="29" width="1.42578125" style="4" customWidth="1"/>
    <col min="30" max="30" width="2.7109375" style="4"/>
    <col min="31" max="31" width="3.28515625" style="4" customWidth="1"/>
    <col min="32" max="36" width="2.7109375" style="4"/>
    <col min="37" max="37" width="1.140625" style="4" customWidth="1"/>
    <col min="38" max="38" width="2.7109375" style="4" customWidth="1"/>
    <col min="39" max="42" width="2.7109375" style="4" hidden="1" customWidth="1"/>
    <col min="43" max="43" width="3.42578125" style="4" hidden="1" customWidth="1"/>
    <col min="44" max="47" width="2.7109375" style="4" hidden="1" customWidth="1"/>
    <col min="48" max="48" width="5.42578125" style="4" hidden="1" customWidth="1"/>
    <col min="49" max="50" width="8.42578125" style="4" hidden="1" customWidth="1"/>
    <col min="51" max="51" width="2.7109375" style="4" hidden="1" customWidth="1"/>
    <col min="52" max="52" width="8.5703125" style="4" hidden="1" customWidth="1"/>
    <col min="53" max="55" width="2.7109375" style="4" hidden="1" customWidth="1"/>
    <col min="56" max="56" width="2.7109375" style="4" customWidth="1"/>
    <col min="57" max="16384" width="2.7109375" style="4"/>
  </cols>
  <sheetData>
    <row r="1" spans="1:53" x14ac:dyDescent="0.25">
      <c r="AL1" s="29"/>
      <c r="AV1" s="30" t="s">
        <v>26</v>
      </c>
      <c r="AW1" s="30" t="s">
        <v>32</v>
      </c>
    </row>
    <row r="2" spans="1:53" ht="15.75" x14ac:dyDescent="0.25">
      <c r="H2" s="183" t="s">
        <v>0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V2" s="31">
        <v>1</v>
      </c>
      <c r="AW2" s="32">
        <v>42</v>
      </c>
      <c r="AX2" s="33" t="s">
        <v>33</v>
      </c>
      <c r="AY2" s="33" t="s">
        <v>34</v>
      </c>
    </row>
    <row r="3" spans="1:53" x14ac:dyDescent="0.25">
      <c r="AV3" s="31">
        <f>AV2+1</f>
        <v>2</v>
      </c>
      <c r="AW3" s="32">
        <v>44</v>
      </c>
      <c r="AX3" s="33"/>
      <c r="AY3" s="33" t="s">
        <v>35</v>
      </c>
    </row>
    <row r="4" spans="1:53" x14ac:dyDescent="0.25">
      <c r="AV4" s="31">
        <f t="shared" ref="AV4:AV16" si="0">AV3+1</f>
        <v>3</v>
      </c>
      <c r="AW4" s="32">
        <v>92</v>
      </c>
      <c r="AX4" s="33"/>
      <c r="AY4" s="33" t="s">
        <v>36</v>
      </c>
    </row>
    <row r="5" spans="1:53" x14ac:dyDescent="0.25">
      <c r="AV5" s="31">
        <f t="shared" si="0"/>
        <v>4</v>
      </c>
      <c r="AW5" s="32">
        <v>26.5</v>
      </c>
      <c r="AX5" s="34" t="s">
        <v>37</v>
      </c>
      <c r="AY5" s="33" t="s">
        <v>34</v>
      </c>
    </row>
    <row r="6" spans="1:53" x14ac:dyDescent="0.25">
      <c r="B6" s="5"/>
      <c r="D6" s="6"/>
      <c r="AV6" s="31">
        <f t="shared" si="0"/>
        <v>5</v>
      </c>
      <c r="AW6" s="32">
        <v>28.5</v>
      </c>
      <c r="AX6" s="34"/>
      <c r="AY6" s="33" t="s">
        <v>35</v>
      </c>
    </row>
    <row r="7" spans="1:53" x14ac:dyDescent="0.25">
      <c r="B7" s="5"/>
      <c r="D7" s="6"/>
      <c r="AV7" s="31">
        <v>6</v>
      </c>
      <c r="AW7" s="32">
        <v>76.5</v>
      </c>
      <c r="AX7" s="35"/>
      <c r="AY7" s="33" t="s">
        <v>36</v>
      </c>
    </row>
    <row r="8" spans="1:53" x14ac:dyDescent="0.25">
      <c r="D8" s="6" t="s">
        <v>1</v>
      </c>
      <c r="AV8" s="31">
        <f t="shared" si="0"/>
        <v>7</v>
      </c>
      <c r="AW8" s="32">
        <v>21</v>
      </c>
      <c r="AZ8" s="36"/>
    </row>
    <row r="9" spans="1:53" x14ac:dyDescent="0.25">
      <c r="A9" s="7" t="s">
        <v>2</v>
      </c>
      <c r="AV9" s="31">
        <f t="shared" si="0"/>
        <v>8</v>
      </c>
      <c r="AW9" s="32">
        <v>23</v>
      </c>
    </row>
    <row r="10" spans="1:53" x14ac:dyDescent="0.25">
      <c r="B10" s="4" t="s">
        <v>3</v>
      </c>
      <c r="E10" s="159"/>
      <c r="F10" s="160"/>
      <c r="G10" s="160"/>
      <c r="H10" s="160"/>
      <c r="I10" s="160"/>
      <c r="J10" s="160"/>
      <c r="K10" s="160"/>
      <c r="L10" s="160"/>
      <c r="M10" s="161"/>
      <c r="N10" s="2"/>
      <c r="O10" s="4" t="s">
        <v>4</v>
      </c>
      <c r="S10" s="159"/>
      <c r="T10" s="160"/>
      <c r="U10" s="160"/>
      <c r="V10" s="160"/>
      <c r="W10" s="160"/>
      <c r="X10" s="160"/>
      <c r="Y10" s="161"/>
      <c r="Z10" s="2"/>
      <c r="AA10" s="2" t="s">
        <v>5</v>
      </c>
      <c r="AB10" s="2"/>
      <c r="AE10" s="159"/>
      <c r="AF10" s="160"/>
      <c r="AG10" s="160"/>
      <c r="AH10" s="160"/>
      <c r="AI10" s="160"/>
      <c r="AJ10" s="160"/>
      <c r="AK10" s="161"/>
      <c r="AV10" s="31">
        <f t="shared" si="0"/>
        <v>9</v>
      </c>
      <c r="AW10" s="32">
        <v>71</v>
      </c>
    </row>
    <row r="11" spans="1:53" x14ac:dyDescent="0.25">
      <c r="AV11" s="31">
        <f t="shared" si="0"/>
        <v>10</v>
      </c>
      <c r="AW11" s="32">
        <v>24</v>
      </c>
      <c r="AZ11" s="33" t="s">
        <v>39</v>
      </c>
      <c r="BA11" s="33"/>
    </row>
    <row r="12" spans="1:53" x14ac:dyDescent="0.25">
      <c r="B12" s="4" t="s">
        <v>6</v>
      </c>
      <c r="I12" s="159"/>
      <c r="J12" s="160"/>
      <c r="K12" s="160"/>
      <c r="L12" s="160"/>
      <c r="M12" s="160"/>
      <c r="N12" s="161"/>
      <c r="P12" s="4" t="s">
        <v>7</v>
      </c>
      <c r="T12" s="159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1"/>
      <c r="AV12" s="37">
        <f t="shared" si="0"/>
        <v>11</v>
      </c>
      <c r="AW12" s="38">
        <v>3</v>
      </c>
      <c r="AX12" s="191"/>
      <c r="AY12" s="192"/>
      <c r="AZ12" s="33" t="s">
        <v>38</v>
      </c>
      <c r="BA12" s="39">
        <v>1</v>
      </c>
    </row>
    <row r="13" spans="1:53" x14ac:dyDescent="0.25">
      <c r="AV13" s="37">
        <f t="shared" si="0"/>
        <v>12</v>
      </c>
      <c r="AW13" s="38">
        <v>3</v>
      </c>
      <c r="AX13" s="191"/>
      <c r="AY13" s="192"/>
      <c r="AZ13" s="33" t="s">
        <v>38</v>
      </c>
      <c r="BA13" s="39">
        <v>2</v>
      </c>
    </row>
    <row r="14" spans="1:53" x14ac:dyDescent="0.25">
      <c r="B14" s="4" t="s">
        <v>8</v>
      </c>
      <c r="G14" s="159"/>
      <c r="H14" s="160"/>
      <c r="I14" s="161"/>
      <c r="K14" s="4" t="s">
        <v>9</v>
      </c>
      <c r="N14" s="159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Z14" s="40" t="s">
        <v>10</v>
      </c>
      <c r="AA14" s="159"/>
      <c r="AB14" s="160"/>
      <c r="AC14" s="160"/>
      <c r="AD14" s="160"/>
      <c r="AE14" s="160"/>
      <c r="AF14" s="160"/>
      <c r="AG14" s="160"/>
      <c r="AH14" s="160"/>
      <c r="AI14" s="160"/>
      <c r="AJ14" s="160"/>
      <c r="AK14" s="161"/>
      <c r="AV14" s="37">
        <f t="shared" si="0"/>
        <v>13</v>
      </c>
      <c r="AW14" s="38">
        <v>3</v>
      </c>
      <c r="AX14" s="41" t="b">
        <v>0</v>
      </c>
    </row>
    <row r="15" spans="1:53" x14ac:dyDescent="0.25">
      <c r="AV15" s="37">
        <f t="shared" si="0"/>
        <v>14</v>
      </c>
      <c r="AW15" s="38">
        <v>3</v>
      </c>
      <c r="AX15" s="42" t="b">
        <v>0</v>
      </c>
    </row>
    <row r="16" spans="1:53" x14ac:dyDescent="0.25">
      <c r="D16" s="159"/>
      <c r="E16" s="160"/>
      <c r="F16" s="160"/>
      <c r="G16" s="160"/>
      <c r="H16" s="160"/>
      <c r="I16" s="160"/>
      <c r="J16" s="161"/>
      <c r="N16" s="159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1"/>
      <c r="AV16" s="37">
        <f t="shared" si="0"/>
        <v>15</v>
      </c>
      <c r="AW16" s="38">
        <v>3</v>
      </c>
      <c r="AX16" s="41" t="b">
        <v>0</v>
      </c>
    </row>
    <row r="17" spans="1:53" x14ac:dyDescent="0.25">
      <c r="AQ17" s="43"/>
      <c r="AT17" s="43"/>
      <c r="AU17" s="43"/>
      <c r="AX17" s="44" t="b">
        <v>0</v>
      </c>
      <c r="AY17" s="43"/>
      <c r="AZ17" s="45"/>
      <c r="BA17" s="43"/>
    </row>
    <row r="18" spans="1:53" x14ac:dyDescent="0.25">
      <c r="A18" s="7" t="s">
        <v>11</v>
      </c>
      <c r="AQ18" s="43"/>
      <c r="AT18" s="43"/>
      <c r="AU18" s="43"/>
      <c r="AV18" s="43"/>
      <c r="AW18" s="43"/>
      <c r="AX18" s="46" t="b">
        <v>0</v>
      </c>
      <c r="AY18" s="43"/>
      <c r="AZ18" s="43"/>
      <c r="BA18" s="43"/>
    </row>
    <row r="19" spans="1:53" x14ac:dyDescent="0.25">
      <c r="B19" s="4" t="s">
        <v>3</v>
      </c>
      <c r="E19" s="159"/>
      <c r="F19" s="160"/>
      <c r="G19" s="160"/>
      <c r="H19" s="160"/>
      <c r="I19" s="160"/>
      <c r="J19" s="160"/>
      <c r="K19" s="160"/>
      <c r="L19" s="160"/>
      <c r="M19" s="161"/>
      <c r="N19" s="2"/>
      <c r="O19" s="4" t="s">
        <v>4</v>
      </c>
      <c r="S19" s="159"/>
      <c r="T19" s="160"/>
      <c r="U19" s="160"/>
      <c r="V19" s="160"/>
      <c r="W19" s="160"/>
      <c r="X19" s="160"/>
      <c r="Y19" s="161"/>
      <c r="Z19" s="2"/>
      <c r="AA19" s="2" t="s">
        <v>5</v>
      </c>
      <c r="AB19" s="2"/>
      <c r="AE19" s="159"/>
      <c r="AF19" s="160"/>
      <c r="AG19" s="160"/>
      <c r="AH19" s="160"/>
      <c r="AI19" s="160"/>
      <c r="AJ19" s="160"/>
      <c r="AK19" s="161"/>
      <c r="AQ19" s="43"/>
      <c r="AT19" s="47"/>
      <c r="AU19" s="47"/>
      <c r="AV19" s="47"/>
      <c r="AW19" s="47"/>
      <c r="AX19" s="48" t="b">
        <v>0</v>
      </c>
      <c r="AY19" s="47"/>
      <c r="AZ19" s="47"/>
      <c r="BA19" s="47"/>
    </row>
    <row r="20" spans="1:53" x14ac:dyDescent="0.25">
      <c r="AQ20" s="43" t="s">
        <v>40</v>
      </c>
      <c r="AR20" s="43" t="s">
        <v>33</v>
      </c>
      <c r="AS20" s="4" t="s">
        <v>34</v>
      </c>
      <c r="AT20" s="43"/>
      <c r="AU20" s="43"/>
      <c r="AV20" s="43"/>
      <c r="AW20" s="43"/>
      <c r="AX20" s="46" t="b">
        <v>0</v>
      </c>
      <c r="AY20" s="43"/>
      <c r="AZ20" s="43"/>
      <c r="BA20" s="43"/>
    </row>
    <row r="21" spans="1:53" x14ac:dyDescent="0.25">
      <c r="B21" s="4" t="s">
        <v>6</v>
      </c>
      <c r="I21" s="159"/>
      <c r="J21" s="160"/>
      <c r="K21" s="160"/>
      <c r="L21" s="160"/>
      <c r="M21" s="160"/>
      <c r="N21" s="161"/>
      <c r="P21" s="4" t="s">
        <v>7</v>
      </c>
      <c r="T21" s="159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/>
      <c r="AQ21" s="43"/>
      <c r="AR21" s="43"/>
      <c r="AS21" s="4" t="s">
        <v>35</v>
      </c>
      <c r="AT21" s="43"/>
      <c r="AU21" s="43"/>
      <c r="AV21" s="43"/>
      <c r="AW21" s="43"/>
      <c r="AX21" s="44" t="b">
        <v>0</v>
      </c>
      <c r="AY21" s="43"/>
      <c r="AZ21" s="45"/>
      <c r="BA21" s="43"/>
    </row>
    <row r="22" spans="1:53" x14ac:dyDescent="0.25">
      <c r="AQ22" s="43"/>
      <c r="AR22" s="43"/>
      <c r="AS22" s="4" t="s">
        <v>36</v>
      </c>
      <c r="AT22" s="43"/>
      <c r="AU22" s="43"/>
      <c r="AV22" s="43"/>
      <c r="AW22" s="43"/>
      <c r="AX22" s="46" t="b">
        <v>0</v>
      </c>
      <c r="AY22" s="43"/>
      <c r="AZ22" s="43"/>
      <c r="BA22" s="43"/>
    </row>
    <row r="23" spans="1:53" x14ac:dyDescent="0.25">
      <c r="B23" s="4" t="s">
        <v>8</v>
      </c>
      <c r="G23" s="159"/>
      <c r="H23" s="160"/>
      <c r="I23" s="161"/>
      <c r="K23" s="4" t="s">
        <v>9</v>
      </c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1"/>
      <c r="Z23" s="40" t="s">
        <v>10</v>
      </c>
      <c r="AA23" s="159"/>
      <c r="AB23" s="160"/>
      <c r="AC23" s="160"/>
      <c r="AD23" s="160"/>
      <c r="AE23" s="160"/>
      <c r="AF23" s="160"/>
      <c r="AG23" s="160"/>
      <c r="AH23" s="160"/>
      <c r="AI23" s="160"/>
      <c r="AJ23" s="160"/>
      <c r="AK23" s="161"/>
      <c r="AQ23" s="4" t="s">
        <v>41</v>
      </c>
      <c r="AR23" s="4" t="s">
        <v>33</v>
      </c>
      <c r="AS23" s="4" t="s">
        <v>34</v>
      </c>
      <c r="AX23" s="42" t="b">
        <v>0</v>
      </c>
    </row>
    <row r="24" spans="1:53" x14ac:dyDescent="0.25">
      <c r="AS24" s="4" t="s">
        <v>35</v>
      </c>
      <c r="AX24" s="41" t="b">
        <v>0</v>
      </c>
    </row>
    <row r="25" spans="1:53" x14ac:dyDescent="0.25">
      <c r="D25" s="159"/>
      <c r="E25" s="160"/>
      <c r="F25" s="160"/>
      <c r="G25" s="160"/>
      <c r="H25" s="160"/>
      <c r="I25" s="160"/>
      <c r="J25" s="161"/>
      <c r="N25" s="159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S25" s="200" t="s">
        <v>36</v>
      </c>
      <c r="AX25" s="123" t="b">
        <v>0</v>
      </c>
    </row>
    <row r="26" spans="1:53" x14ac:dyDescent="0.25">
      <c r="D26" s="49"/>
      <c r="E26" s="49"/>
      <c r="F26" s="49"/>
      <c r="G26" s="49"/>
      <c r="H26" s="49"/>
      <c r="I26" s="49"/>
      <c r="J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S26" s="200"/>
      <c r="AX26" s="123"/>
    </row>
    <row r="27" spans="1:53" x14ac:dyDescent="0.25">
      <c r="A27" s="7" t="s">
        <v>56</v>
      </c>
      <c r="AS27" s="200"/>
      <c r="AX27" s="123"/>
    </row>
    <row r="28" spans="1:53" x14ac:dyDescent="0.25">
      <c r="B28" s="4" t="s">
        <v>3</v>
      </c>
      <c r="E28" s="159"/>
      <c r="F28" s="160"/>
      <c r="G28" s="160"/>
      <c r="H28" s="160"/>
      <c r="I28" s="160"/>
      <c r="J28" s="160"/>
      <c r="K28" s="160"/>
      <c r="L28" s="160"/>
      <c r="M28" s="161"/>
      <c r="N28" s="2"/>
      <c r="O28" s="4" t="s">
        <v>4</v>
      </c>
      <c r="S28" s="159"/>
      <c r="T28" s="160"/>
      <c r="U28" s="160"/>
      <c r="V28" s="160"/>
      <c r="W28" s="160"/>
      <c r="X28" s="160"/>
      <c r="Y28" s="161"/>
      <c r="Z28" s="2"/>
      <c r="AA28" s="2" t="s">
        <v>5</v>
      </c>
      <c r="AB28" s="2"/>
      <c r="AE28" s="159"/>
      <c r="AF28" s="160"/>
      <c r="AG28" s="160"/>
      <c r="AH28" s="160"/>
      <c r="AI28" s="160"/>
      <c r="AJ28" s="160"/>
      <c r="AK28" s="161"/>
      <c r="AS28" s="200"/>
      <c r="AX28" s="123"/>
    </row>
    <row r="29" spans="1:53" x14ac:dyDescent="0.25">
      <c r="AS29" s="200"/>
      <c r="AX29" s="123"/>
    </row>
    <row r="30" spans="1:53" x14ac:dyDescent="0.25">
      <c r="B30" s="4" t="s">
        <v>6</v>
      </c>
      <c r="I30" s="159"/>
      <c r="J30" s="160"/>
      <c r="K30" s="160"/>
      <c r="L30" s="160"/>
      <c r="M30" s="160"/>
      <c r="N30" s="161"/>
      <c r="P30" s="5"/>
      <c r="Q30" s="50"/>
      <c r="R30" s="197"/>
      <c r="S30" s="198"/>
      <c r="T30" s="198"/>
      <c r="U30" s="198"/>
      <c r="V30" s="198"/>
      <c r="W30" s="198"/>
      <c r="X30" s="198"/>
      <c r="Y30" s="199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S30" s="200"/>
      <c r="AX30" s="123"/>
    </row>
    <row r="31" spans="1:53" x14ac:dyDescent="0.25">
      <c r="AS31" s="200"/>
      <c r="AX31" s="123"/>
    </row>
    <row r="32" spans="1:53" x14ac:dyDescent="0.25">
      <c r="D32" s="1"/>
      <c r="E32" s="159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1"/>
      <c r="AQ32" s="4" t="s">
        <v>42</v>
      </c>
      <c r="AS32" s="200" t="s">
        <v>34</v>
      </c>
      <c r="AX32" s="41"/>
    </row>
    <row r="33" spans="1:52" x14ac:dyDescent="0.25">
      <c r="D33" s="49"/>
      <c r="E33" s="49"/>
      <c r="F33" s="49"/>
      <c r="G33" s="49"/>
      <c r="H33" s="49"/>
      <c r="I33" s="49"/>
      <c r="J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S33" s="200"/>
      <c r="AX33" s="41" t="b">
        <v>0</v>
      </c>
    </row>
    <row r="34" spans="1:52" x14ac:dyDescent="0.25">
      <c r="A34" s="162" t="s">
        <v>12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S34" s="4" t="s">
        <v>35</v>
      </c>
      <c r="AX34" s="42" t="b">
        <v>0</v>
      </c>
    </row>
    <row r="35" spans="1:52" x14ac:dyDescent="0.25">
      <c r="A35" s="5"/>
      <c r="B35" s="51"/>
      <c r="C35" s="5"/>
      <c r="D35" s="5"/>
      <c r="E35" s="5"/>
      <c r="F35" s="5"/>
      <c r="G35" s="5"/>
      <c r="H35" s="5"/>
      <c r="I35" s="5"/>
      <c r="J35" s="5"/>
      <c r="K35" s="5"/>
      <c r="L35" s="5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2"/>
      <c r="Y35" s="5"/>
      <c r="Z35" s="5"/>
      <c r="AS35" s="4" t="s">
        <v>36</v>
      </c>
      <c r="AX35" s="41" t="b">
        <v>0</v>
      </c>
    </row>
    <row r="36" spans="1:52" x14ac:dyDescent="0.25">
      <c r="AW36" s="53"/>
      <c r="AX36" s="42" t="b">
        <v>0</v>
      </c>
    </row>
    <row r="37" spans="1:52" x14ac:dyDescent="0.25">
      <c r="A37" s="184" t="s">
        <v>13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W37" s="53"/>
      <c r="AX37" s="41" t="b">
        <v>0</v>
      </c>
    </row>
    <row r="38" spans="1:52" ht="15" customHeight="1" x14ac:dyDescent="0.25">
      <c r="A38" s="185" t="s">
        <v>14</v>
      </c>
      <c r="B38" s="186"/>
      <c r="C38" s="186"/>
      <c r="D38" s="186"/>
      <c r="E38" s="186"/>
      <c r="F38" s="186"/>
      <c r="G38" s="187"/>
      <c r="H38" s="180" t="s">
        <v>15</v>
      </c>
      <c r="I38" s="181"/>
      <c r="J38" s="181"/>
      <c r="K38" s="181"/>
      <c r="L38" s="181"/>
      <c r="M38" s="182"/>
      <c r="N38" s="150" t="s">
        <v>16</v>
      </c>
      <c r="O38" s="151"/>
      <c r="P38" s="151"/>
      <c r="Q38" s="151"/>
      <c r="R38" s="151"/>
      <c r="S38" s="152"/>
      <c r="T38" s="150" t="s">
        <v>17</v>
      </c>
      <c r="U38" s="151"/>
      <c r="V38" s="151"/>
      <c r="W38" s="151"/>
      <c r="X38" s="151"/>
      <c r="Y38" s="152"/>
      <c r="Z38" s="150" t="s">
        <v>18</v>
      </c>
      <c r="AA38" s="151"/>
      <c r="AB38" s="151"/>
      <c r="AC38" s="151"/>
      <c r="AD38" s="151"/>
      <c r="AE38" s="152"/>
      <c r="AF38" s="150" t="s">
        <v>19</v>
      </c>
      <c r="AG38" s="151"/>
      <c r="AH38" s="151"/>
      <c r="AI38" s="151"/>
      <c r="AJ38" s="151"/>
      <c r="AK38" s="152"/>
      <c r="AV38" s="4" t="s">
        <v>38</v>
      </c>
      <c r="AW38" s="53">
        <v>3</v>
      </c>
      <c r="AX38" s="42" t="b">
        <v>0</v>
      </c>
    </row>
    <row r="39" spans="1:52" ht="15" customHeight="1" x14ac:dyDescent="0.25">
      <c r="A39" s="188"/>
      <c r="B39" s="189"/>
      <c r="C39" s="189"/>
      <c r="D39" s="189"/>
      <c r="E39" s="189"/>
      <c r="F39" s="189"/>
      <c r="G39" s="190"/>
      <c r="H39" s="147" t="s">
        <v>20</v>
      </c>
      <c r="I39" s="148"/>
      <c r="J39" s="148"/>
      <c r="K39" s="148"/>
      <c r="L39" s="148"/>
      <c r="M39" s="149"/>
      <c r="N39" s="147" t="s">
        <v>20</v>
      </c>
      <c r="O39" s="148"/>
      <c r="P39" s="148"/>
      <c r="Q39" s="148"/>
      <c r="R39" s="148"/>
      <c r="S39" s="149"/>
      <c r="T39" s="147" t="s">
        <v>20</v>
      </c>
      <c r="U39" s="148"/>
      <c r="V39" s="148"/>
      <c r="W39" s="148"/>
      <c r="X39" s="148"/>
      <c r="Y39" s="149"/>
      <c r="Z39" s="147" t="s">
        <v>31</v>
      </c>
      <c r="AA39" s="148"/>
      <c r="AB39" s="148"/>
      <c r="AC39" s="148"/>
      <c r="AD39" s="148"/>
      <c r="AE39" s="149"/>
      <c r="AF39" s="147"/>
      <c r="AG39" s="148"/>
      <c r="AH39" s="148"/>
      <c r="AI39" s="148"/>
      <c r="AJ39" s="148"/>
      <c r="AK39" s="149"/>
      <c r="AV39" s="4" t="s">
        <v>38</v>
      </c>
      <c r="AW39" s="53">
        <v>4</v>
      </c>
      <c r="AX39" s="41" t="b">
        <v>0</v>
      </c>
      <c r="AY39" s="54"/>
      <c r="AZ39" s="54"/>
    </row>
    <row r="40" spans="1:52" x14ac:dyDescent="0.25">
      <c r="A40" s="176" t="s">
        <v>21</v>
      </c>
      <c r="B40" s="176"/>
      <c r="C40" s="176"/>
      <c r="D40" s="176"/>
      <c r="E40" s="176"/>
      <c r="F40" s="176"/>
      <c r="G40" s="176"/>
      <c r="H40" s="8"/>
      <c r="I40" s="9"/>
      <c r="J40" s="9"/>
      <c r="K40" s="133" t="str">
        <f>IF(CaseLiee,42,"")</f>
        <v/>
      </c>
      <c r="L40" s="133"/>
      <c r="M40" s="134"/>
      <c r="N40" s="8"/>
      <c r="O40" s="9"/>
      <c r="P40" s="9"/>
      <c r="Q40" s="133" t="str">
        <f>IF(AX15,44,"")</f>
        <v/>
      </c>
      <c r="R40" s="133"/>
      <c r="S40" s="134"/>
      <c r="T40" s="10"/>
      <c r="U40" s="11"/>
      <c r="V40" s="11"/>
      <c r="W40" s="153" t="str">
        <f>IF(AX16,92,"")</f>
        <v/>
      </c>
      <c r="X40" s="153"/>
      <c r="Y40" s="154"/>
      <c r="Z40" s="12"/>
      <c r="AA40" s="13"/>
      <c r="AB40" s="13"/>
      <c r="AC40" s="121" t="str">
        <f>IF(AX36,3,"")</f>
        <v/>
      </c>
      <c r="AD40" s="121"/>
      <c r="AE40" s="122"/>
      <c r="AF40" s="175">
        <f>SUM(K40:AE40)</f>
        <v>0</v>
      </c>
      <c r="AG40" s="176"/>
      <c r="AH40" s="176"/>
      <c r="AI40" s="176"/>
      <c r="AJ40" s="176"/>
      <c r="AK40" s="176"/>
      <c r="AV40" s="4" t="s">
        <v>38</v>
      </c>
      <c r="AW40" s="53">
        <v>5</v>
      </c>
      <c r="AX40" s="42" t="b">
        <v>0</v>
      </c>
      <c r="AY40" s="54"/>
      <c r="AZ40" s="54"/>
    </row>
    <row r="41" spans="1:52" x14ac:dyDescent="0.25">
      <c r="A41" s="176" t="s">
        <v>22</v>
      </c>
      <c r="B41" s="176"/>
      <c r="C41" s="176"/>
      <c r="D41" s="176"/>
      <c r="E41" s="176"/>
      <c r="F41" s="176"/>
      <c r="G41" s="176"/>
      <c r="H41" s="155"/>
      <c r="I41" s="156"/>
      <c r="J41" s="156"/>
      <c r="K41" s="157" t="str">
        <f>IF(AX17,26.5,"")</f>
        <v/>
      </c>
      <c r="L41" s="157"/>
      <c r="M41" s="158"/>
      <c r="N41" s="8"/>
      <c r="O41" s="9"/>
      <c r="P41" s="9"/>
      <c r="Q41" s="133" t="str">
        <f>IF(AX18,28.5,"")</f>
        <v/>
      </c>
      <c r="R41" s="133"/>
      <c r="S41" s="134"/>
      <c r="T41" s="10"/>
      <c r="U41" s="11"/>
      <c r="V41" s="11"/>
      <c r="W41" s="153" t="str">
        <f>IF(AX19,76.5,"")</f>
        <v/>
      </c>
      <c r="X41" s="153"/>
      <c r="Y41" s="154"/>
      <c r="Z41" s="12"/>
      <c r="AA41" s="13"/>
      <c r="AB41" s="13"/>
      <c r="AC41" s="121" t="str">
        <f>IF(AX37,3,"")</f>
        <v/>
      </c>
      <c r="AD41" s="121"/>
      <c r="AE41" s="122"/>
      <c r="AF41" s="175">
        <f>SUM(K41:AE41)</f>
        <v>0</v>
      </c>
      <c r="AG41" s="176"/>
      <c r="AH41" s="176"/>
      <c r="AI41" s="176"/>
      <c r="AJ41" s="176"/>
      <c r="AK41" s="176"/>
      <c r="AX41" s="55" t="b">
        <v>0</v>
      </c>
    </row>
    <row r="42" spans="1:5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R42" s="54"/>
      <c r="AX42" s="56" t="b">
        <v>0</v>
      </c>
    </row>
    <row r="43" spans="1:52" x14ac:dyDescent="0.25">
      <c r="A43" s="203" t="s">
        <v>23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X43" s="57"/>
    </row>
    <row r="44" spans="1:52" s="54" customFormat="1" ht="15" customHeight="1" x14ac:dyDescent="0.25">
      <c r="A44" s="165" t="s">
        <v>14</v>
      </c>
      <c r="B44" s="166"/>
      <c r="C44" s="166"/>
      <c r="D44" s="166"/>
      <c r="E44" s="166"/>
      <c r="F44" s="166"/>
      <c r="G44" s="167"/>
      <c r="H44" s="144" t="s">
        <v>15</v>
      </c>
      <c r="I44" s="145"/>
      <c r="J44" s="145"/>
      <c r="K44" s="145"/>
      <c r="L44" s="145"/>
      <c r="M44" s="146"/>
      <c r="N44" s="144" t="s">
        <v>16</v>
      </c>
      <c r="O44" s="145"/>
      <c r="P44" s="145"/>
      <c r="Q44" s="145"/>
      <c r="R44" s="145"/>
      <c r="S44" s="146"/>
      <c r="T44" s="144" t="s">
        <v>17</v>
      </c>
      <c r="U44" s="145"/>
      <c r="V44" s="145"/>
      <c r="W44" s="145"/>
      <c r="X44" s="145"/>
      <c r="Y44" s="146"/>
      <c r="Z44" s="144" t="s">
        <v>18</v>
      </c>
      <c r="AA44" s="145"/>
      <c r="AB44" s="145"/>
      <c r="AC44" s="145"/>
      <c r="AD44" s="145"/>
      <c r="AE44" s="146"/>
      <c r="AF44" s="144" t="s">
        <v>19</v>
      </c>
      <c r="AG44" s="145"/>
      <c r="AH44" s="145"/>
      <c r="AI44" s="145"/>
      <c r="AJ44" s="145"/>
      <c r="AK44" s="146"/>
      <c r="AX44" s="58"/>
    </row>
    <row r="45" spans="1:52" s="54" customFormat="1" ht="15" customHeight="1" x14ac:dyDescent="0.25">
      <c r="A45" s="168"/>
      <c r="B45" s="169"/>
      <c r="C45" s="169"/>
      <c r="D45" s="169"/>
      <c r="E45" s="169"/>
      <c r="F45" s="169"/>
      <c r="G45" s="170"/>
      <c r="H45" s="141" t="s">
        <v>20</v>
      </c>
      <c r="I45" s="142"/>
      <c r="J45" s="142"/>
      <c r="K45" s="142"/>
      <c r="L45" s="142"/>
      <c r="M45" s="143"/>
      <c r="N45" s="141" t="s">
        <v>20</v>
      </c>
      <c r="O45" s="142"/>
      <c r="P45" s="142"/>
      <c r="Q45" s="142"/>
      <c r="R45" s="142"/>
      <c r="S45" s="143"/>
      <c r="T45" s="141" t="s">
        <v>20</v>
      </c>
      <c r="U45" s="142"/>
      <c r="V45" s="142"/>
      <c r="W45" s="142"/>
      <c r="X45" s="142"/>
      <c r="Y45" s="143"/>
      <c r="Z45" s="141" t="s">
        <v>31</v>
      </c>
      <c r="AA45" s="142"/>
      <c r="AB45" s="142"/>
      <c r="AC45" s="142"/>
      <c r="AD45" s="142"/>
      <c r="AE45" s="143"/>
      <c r="AF45" s="141"/>
      <c r="AG45" s="142"/>
      <c r="AH45" s="142"/>
      <c r="AI45" s="142"/>
      <c r="AJ45" s="142"/>
      <c r="AK45" s="143"/>
      <c r="AX45" s="58">
        <f>AF40</f>
        <v>0</v>
      </c>
    </row>
    <row r="46" spans="1:52" s="54" customFormat="1" x14ac:dyDescent="0.25">
      <c r="A46" s="174" t="s">
        <v>24</v>
      </c>
      <c r="B46" s="174"/>
      <c r="C46" s="174"/>
      <c r="D46" s="174"/>
      <c r="E46" s="174"/>
      <c r="F46" s="174"/>
      <c r="G46" s="174"/>
      <c r="H46" s="14"/>
      <c r="I46" s="15"/>
      <c r="J46" s="15"/>
      <c r="K46" s="135" t="str">
        <f>IF(AX20,42,"")</f>
        <v/>
      </c>
      <c r="L46" s="135"/>
      <c r="M46" s="136"/>
      <c r="N46" s="16"/>
      <c r="O46" s="17"/>
      <c r="P46" s="17"/>
      <c r="Q46" s="131" t="str">
        <f>IF(AX21,44,"")</f>
        <v/>
      </c>
      <c r="R46" s="131"/>
      <c r="S46" s="132"/>
      <c r="T46" s="14"/>
      <c r="U46" s="15"/>
      <c r="V46" s="15"/>
      <c r="W46" s="133" t="str">
        <f>IF(AX22,92,"")</f>
        <v/>
      </c>
      <c r="X46" s="133"/>
      <c r="Y46" s="134"/>
      <c r="Z46" s="137"/>
      <c r="AA46" s="138"/>
      <c r="AB46" s="138"/>
      <c r="AC46" s="119" t="str">
        <f>IF(AX38,3,"")</f>
        <v/>
      </c>
      <c r="AD46" s="119"/>
      <c r="AE46" s="120"/>
      <c r="AF46" s="175">
        <f>SUM(K46:AE46)</f>
        <v>0</v>
      </c>
      <c r="AG46" s="176"/>
      <c r="AH46" s="176"/>
      <c r="AI46" s="176"/>
      <c r="AJ46" s="176"/>
      <c r="AK46" s="176"/>
      <c r="AX46" s="58">
        <f>AF41</f>
        <v>0</v>
      </c>
    </row>
    <row r="47" spans="1:52" s="54" customFormat="1" x14ac:dyDescent="0.25">
      <c r="A47" s="174" t="s">
        <v>25</v>
      </c>
      <c r="B47" s="174"/>
      <c r="C47" s="174"/>
      <c r="D47" s="174"/>
      <c r="E47" s="174"/>
      <c r="F47" s="174"/>
      <c r="G47" s="174"/>
      <c r="H47" s="18"/>
      <c r="I47" s="19"/>
      <c r="J47" s="19"/>
      <c r="K47" s="135" t="str">
        <f>IF(AX23,26.5,"")</f>
        <v/>
      </c>
      <c r="L47" s="135"/>
      <c r="M47" s="136"/>
      <c r="N47" s="20"/>
      <c r="O47" s="21"/>
      <c r="P47" s="21"/>
      <c r="Q47" s="133" t="str">
        <f>IF(AX24,28.5,"")</f>
        <v/>
      </c>
      <c r="R47" s="133"/>
      <c r="S47" s="134"/>
      <c r="T47" s="16"/>
      <c r="U47" s="17"/>
      <c r="V47" s="17"/>
      <c r="W47" s="133" t="str">
        <f>IF(AX25,76.5,"")</f>
        <v/>
      </c>
      <c r="X47" s="133"/>
      <c r="Y47" s="134"/>
      <c r="Z47" s="137"/>
      <c r="AA47" s="138"/>
      <c r="AB47" s="138"/>
      <c r="AC47" s="119" t="str">
        <f>IF(AX39,3,"")</f>
        <v/>
      </c>
      <c r="AD47" s="119"/>
      <c r="AE47" s="120"/>
      <c r="AF47" s="175">
        <f t="shared" ref="AF47:AF48" si="1">SUM(K47:AE47)</f>
        <v>0</v>
      </c>
      <c r="AG47" s="176"/>
      <c r="AH47" s="176"/>
      <c r="AI47" s="176"/>
      <c r="AJ47" s="176"/>
      <c r="AK47" s="176"/>
      <c r="AX47" s="58">
        <f>AF46</f>
        <v>0</v>
      </c>
    </row>
    <row r="48" spans="1:52" s="54" customFormat="1" x14ac:dyDescent="0.25">
      <c r="A48" s="171" t="s">
        <v>22</v>
      </c>
      <c r="B48" s="172"/>
      <c r="C48" s="172"/>
      <c r="D48" s="172"/>
      <c r="E48" s="172"/>
      <c r="F48" s="172"/>
      <c r="G48" s="173"/>
      <c r="H48" s="18"/>
      <c r="I48" s="19"/>
      <c r="J48" s="19"/>
      <c r="K48" s="135" t="str">
        <f>IF(AX33,21,"")</f>
        <v/>
      </c>
      <c r="L48" s="135"/>
      <c r="M48" s="136"/>
      <c r="N48" s="20"/>
      <c r="O48" s="21"/>
      <c r="P48" s="21"/>
      <c r="Q48" s="133" t="str">
        <f>IF(AX34,23,"")</f>
        <v/>
      </c>
      <c r="R48" s="133"/>
      <c r="S48" s="134"/>
      <c r="T48" s="20"/>
      <c r="U48" s="21"/>
      <c r="V48" s="21"/>
      <c r="W48" s="133" t="str">
        <f>IF(AX35,71,"")</f>
        <v/>
      </c>
      <c r="X48" s="133"/>
      <c r="Y48" s="134"/>
      <c r="Z48" s="139"/>
      <c r="AA48" s="140"/>
      <c r="AB48" s="140"/>
      <c r="AC48" s="121" t="str">
        <f>IF(AX40,3,"")</f>
        <v/>
      </c>
      <c r="AD48" s="121"/>
      <c r="AE48" s="122"/>
      <c r="AF48" s="175">
        <f t="shared" si="1"/>
        <v>0</v>
      </c>
      <c r="AG48" s="176"/>
      <c r="AH48" s="176"/>
      <c r="AI48" s="176"/>
      <c r="AJ48" s="176"/>
      <c r="AK48" s="176"/>
      <c r="AX48" s="58">
        <f>AF47</f>
        <v>0</v>
      </c>
    </row>
    <row r="49" spans="1:50" s="54" customFormat="1" x14ac:dyDescent="0.25">
      <c r="A49" s="22"/>
      <c r="B49" s="22"/>
      <c r="C49" s="22"/>
      <c r="D49" s="22"/>
      <c r="E49" s="22"/>
      <c r="F49" s="22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2"/>
      <c r="AG49" s="22"/>
      <c r="AH49" s="22"/>
      <c r="AI49" s="22"/>
      <c r="AJ49" s="22"/>
      <c r="AK49" s="22"/>
      <c r="AX49" s="58">
        <f>AF48</f>
        <v>0</v>
      </c>
    </row>
    <row r="50" spans="1:50" x14ac:dyDescent="0.25">
      <c r="A50" s="164" t="s">
        <v>27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X50" s="59" t="str">
        <f>AF51</f>
        <v/>
      </c>
    </row>
    <row r="51" spans="1:50" ht="15" customHeight="1" x14ac:dyDescent="0.25">
      <c r="A51" s="125" t="s">
        <v>28</v>
      </c>
      <c r="B51" s="126"/>
      <c r="C51" s="126"/>
      <c r="D51" s="126"/>
      <c r="E51" s="126"/>
      <c r="F51" s="126"/>
      <c r="G51" s="127"/>
      <c r="H51" s="24"/>
      <c r="I51" s="25"/>
      <c r="J51" s="25"/>
      <c r="K51" s="25"/>
      <c r="L51" s="25"/>
      <c r="M51" s="25"/>
      <c r="N51" s="25"/>
      <c r="O51" s="25"/>
      <c r="P51" s="25"/>
      <c r="Q51" s="76" t="s">
        <v>61</v>
      </c>
      <c r="R51" s="25"/>
      <c r="S51" s="25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7"/>
      <c r="AF51" s="124" t="str">
        <f>IF(AX41,15,"")</f>
        <v/>
      </c>
      <c r="AG51" s="124"/>
      <c r="AH51" s="124"/>
      <c r="AI51" s="124"/>
      <c r="AJ51" s="124"/>
      <c r="AK51" s="124"/>
      <c r="AP51" s="163"/>
      <c r="AQ51" s="163"/>
      <c r="AR51" s="163"/>
      <c r="AX51" s="59" t="str">
        <f>AF52</f>
        <v/>
      </c>
    </row>
    <row r="52" spans="1:50" ht="15.75" customHeight="1" x14ac:dyDescent="0.25">
      <c r="A52" s="128"/>
      <c r="B52" s="129"/>
      <c r="C52" s="129"/>
      <c r="D52" s="129"/>
      <c r="E52" s="129"/>
      <c r="F52" s="129"/>
      <c r="G52" s="130"/>
      <c r="H52" s="2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7"/>
      <c r="AF52" s="124" t="str">
        <f>IF(AX42,24,"")</f>
        <v/>
      </c>
      <c r="AG52" s="124"/>
      <c r="AH52" s="124"/>
      <c r="AI52" s="124"/>
      <c r="AJ52" s="124"/>
      <c r="AK52" s="124"/>
      <c r="AP52" s="163"/>
      <c r="AQ52" s="163"/>
      <c r="AR52" s="163"/>
      <c r="AX52" s="59">
        <f>SUM(AX45:AX51)</f>
        <v>0</v>
      </c>
    </row>
    <row r="53" spans="1:50" ht="15.75" customHeight="1" thickBot="1" x14ac:dyDescent="0.3">
      <c r="A53" s="116" t="s">
        <v>29</v>
      </c>
      <c r="B53" s="78" t="s">
        <v>30</v>
      </c>
      <c r="C53" s="78"/>
      <c r="D53" s="61"/>
      <c r="E53" s="61"/>
      <c r="F53" s="61"/>
      <c r="G53" s="6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2"/>
      <c r="AB53" s="62"/>
      <c r="AC53" s="62"/>
      <c r="AD53" s="62"/>
      <c r="AP53" s="63"/>
      <c r="AQ53" s="63"/>
      <c r="AR53" s="63"/>
    </row>
    <row r="54" spans="1:50" ht="16.5" customHeight="1" thickTop="1" thickBot="1" x14ac:dyDescent="0.3">
      <c r="A54" s="115" t="s">
        <v>61</v>
      </c>
      <c r="B54" s="77" t="s">
        <v>62</v>
      </c>
      <c r="C54" s="79"/>
      <c r="D54" s="64"/>
      <c r="E54" s="64"/>
      <c r="F54" s="64"/>
      <c r="G54" s="64"/>
      <c r="H54" s="65"/>
      <c r="I54" s="66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F54" s="177">
        <f>AX52</f>
        <v>0</v>
      </c>
      <c r="AG54" s="178"/>
      <c r="AH54" s="178"/>
      <c r="AI54" s="178"/>
      <c r="AJ54" s="178"/>
      <c r="AK54" s="179"/>
      <c r="AP54" s="163"/>
      <c r="AQ54" s="163"/>
      <c r="AR54" s="163"/>
    </row>
    <row r="55" spans="1:50" ht="15.75" thickTop="1" x14ac:dyDescent="0.25">
      <c r="A55" s="118" t="s">
        <v>60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</row>
    <row r="58" spans="1:50" x14ac:dyDescent="0.25">
      <c r="A58" s="201" t="s">
        <v>43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</row>
    <row r="59" spans="1:50" x14ac:dyDescent="0.25">
      <c r="A59" s="68" t="s">
        <v>48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</row>
    <row r="60" spans="1:50" x14ac:dyDescent="0.25">
      <c r="A60" s="69" t="s">
        <v>44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17" t="s">
        <v>59</v>
      </c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41"/>
      <c r="AK60" s="41"/>
    </row>
    <row r="61" spans="1:50" ht="15.75" customHeight="1" x14ac:dyDescent="0.25">
      <c r="A61" s="202" t="s">
        <v>197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</row>
    <row r="62" spans="1:50" ht="15.75" customHeight="1" x14ac:dyDescent="0.25">
      <c r="A62" s="75"/>
      <c r="B62" s="363" t="s">
        <v>198</v>
      </c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75"/>
    </row>
    <row r="63" spans="1:50" ht="29.25" customHeight="1" x14ac:dyDescent="0.25">
      <c r="A63" s="202" t="s">
        <v>58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</row>
    <row r="64" spans="1:50" x14ac:dyDescent="0.25">
      <c r="A64" s="70"/>
    </row>
    <row r="65" spans="1:21" x14ac:dyDescent="0.25">
      <c r="A65" s="71" t="s">
        <v>45</v>
      </c>
    </row>
    <row r="66" spans="1:21" x14ac:dyDescent="0.25">
      <c r="A66" s="72" t="s">
        <v>49</v>
      </c>
    </row>
    <row r="67" spans="1:21" x14ac:dyDescent="0.25">
      <c r="A67" s="73" t="s">
        <v>46</v>
      </c>
    </row>
    <row r="68" spans="1:21" x14ac:dyDescent="0.25">
      <c r="A68" s="73" t="s">
        <v>47</v>
      </c>
    </row>
    <row r="69" spans="1:21" x14ac:dyDescent="0.25">
      <c r="A69" s="73" t="s">
        <v>50</v>
      </c>
    </row>
    <row r="72" spans="1:21" x14ac:dyDescent="0.25">
      <c r="A72" s="193" t="s">
        <v>51</v>
      </c>
      <c r="B72" s="193"/>
    </row>
    <row r="76" spans="1:21" x14ac:dyDescent="0.25">
      <c r="B76" s="4" t="s">
        <v>52</v>
      </c>
      <c r="L76" s="194"/>
      <c r="M76" s="195"/>
      <c r="N76" s="195"/>
      <c r="O76" s="195"/>
      <c r="P76" s="195"/>
      <c r="Q76" s="195"/>
      <c r="R76" s="195"/>
      <c r="S76" s="196"/>
      <c r="U76" s="74" t="s">
        <v>53</v>
      </c>
    </row>
    <row r="80" spans="1:21" x14ac:dyDescent="0.25">
      <c r="A80" s="71" t="s">
        <v>54</v>
      </c>
    </row>
    <row r="81" spans="1:21" x14ac:dyDescent="0.25">
      <c r="A81" s="72" t="s">
        <v>49</v>
      </c>
    </row>
    <row r="82" spans="1:21" x14ac:dyDescent="0.25">
      <c r="A82" s="73" t="s">
        <v>46</v>
      </c>
    </row>
    <row r="83" spans="1:21" x14ac:dyDescent="0.25">
      <c r="A83" s="73" t="s">
        <v>47</v>
      </c>
    </row>
    <row r="84" spans="1:21" x14ac:dyDescent="0.25">
      <c r="A84" s="73" t="s">
        <v>50</v>
      </c>
    </row>
    <row r="87" spans="1:21" x14ac:dyDescent="0.25">
      <c r="A87" s="193" t="s">
        <v>51</v>
      </c>
      <c r="B87" s="193"/>
    </row>
    <row r="91" spans="1:21" x14ac:dyDescent="0.25">
      <c r="B91" s="4" t="s">
        <v>52</v>
      </c>
      <c r="L91" s="194"/>
      <c r="M91" s="195"/>
      <c r="N91" s="195"/>
      <c r="O91" s="195"/>
      <c r="P91" s="195"/>
      <c r="Q91" s="195"/>
      <c r="R91" s="195"/>
      <c r="S91" s="196"/>
      <c r="U91" s="74" t="s">
        <v>55</v>
      </c>
    </row>
    <row r="96" spans="1:21" x14ac:dyDescent="0.25">
      <c r="A96" s="71" t="s">
        <v>56</v>
      </c>
    </row>
    <row r="97" spans="1:38" x14ac:dyDescent="0.25">
      <c r="A97" s="72" t="s">
        <v>49</v>
      </c>
    </row>
    <row r="98" spans="1:38" x14ac:dyDescent="0.25">
      <c r="A98" s="73" t="s">
        <v>46</v>
      </c>
    </row>
    <row r="99" spans="1:38" x14ac:dyDescent="0.25">
      <c r="A99" s="73" t="s">
        <v>47</v>
      </c>
    </row>
    <row r="100" spans="1:38" x14ac:dyDescent="0.25">
      <c r="A100" s="73" t="s">
        <v>50</v>
      </c>
    </row>
    <row r="103" spans="1:38" x14ac:dyDescent="0.25">
      <c r="A103" s="193" t="s">
        <v>51</v>
      </c>
      <c r="B103" s="193"/>
    </row>
    <row r="107" spans="1:38" x14ac:dyDescent="0.25">
      <c r="B107" s="4" t="s">
        <v>52</v>
      </c>
      <c r="L107" s="194"/>
      <c r="M107" s="195"/>
      <c r="N107" s="195"/>
      <c r="O107" s="195"/>
      <c r="P107" s="195"/>
      <c r="Q107" s="195"/>
      <c r="R107" s="195"/>
      <c r="S107" s="196"/>
    </row>
    <row r="109" spans="1:38" x14ac:dyDescent="0.25">
      <c r="N109" s="4" t="s">
        <v>57</v>
      </c>
    </row>
    <row r="112" spans="1:38" x14ac:dyDescent="0.25">
      <c r="A112" s="204" t="s">
        <v>63</v>
      </c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1"/>
    </row>
    <row r="113" spans="1:38" x14ac:dyDescent="0.25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1"/>
    </row>
    <row r="114" spans="1:38" x14ac:dyDescent="0.25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1"/>
    </row>
    <row r="115" spans="1:38" x14ac:dyDescent="0.25">
      <c r="A115" s="205" t="s">
        <v>64</v>
      </c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81"/>
    </row>
    <row r="116" spans="1:38" x14ac:dyDescent="0.2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1"/>
    </row>
    <row r="117" spans="1:38" ht="22.5" x14ac:dyDescent="0.45">
      <c r="A117" s="206" t="s">
        <v>65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81"/>
    </row>
    <row r="118" spans="1:38" x14ac:dyDescent="0.25">
      <c r="A118" s="207" t="s">
        <v>66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81"/>
    </row>
    <row r="119" spans="1:38" x14ac:dyDescent="0.25">
      <c r="A119" s="207" t="s">
        <v>67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81"/>
    </row>
    <row r="120" spans="1:38" x14ac:dyDescent="0.25">
      <c r="A120" s="209" t="s">
        <v>68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81"/>
    </row>
    <row r="121" spans="1:38" x14ac:dyDescent="0.25">
      <c r="A121" s="207" t="s">
        <v>69</v>
      </c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81"/>
    </row>
    <row r="122" spans="1:38" x14ac:dyDescent="0.25">
      <c r="A122" s="209" t="s">
        <v>70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81"/>
    </row>
    <row r="123" spans="1:38" x14ac:dyDescent="0.25">
      <c r="A123" s="207" t="s">
        <v>71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81"/>
    </row>
    <row r="124" spans="1:38" x14ac:dyDescent="0.25">
      <c r="A124" s="211" t="s">
        <v>72</v>
      </c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 t="s">
        <v>73</v>
      </c>
      <c r="X124" s="212"/>
      <c r="Y124" s="212"/>
      <c r="Z124" s="212"/>
      <c r="AA124" s="212"/>
      <c r="AB124" s="212" t="s">
        <v>74</v>
      </c>
      <c r="AC124" s="212"/>
      <c r="AD124" s="212"/>
      <c r="AE124" s="212"/>
      <c r="AF124" s="212"/>
      <c r="AG124" s="212" t="s">
        <v>75</v>
      </c>
      <c r="AH124" s="212"/>
      <c r="AI124" s="212"/>
      <c r="AJ124" s="212"/>
      <c r="AK124" s="212"/>
      <c r="AL124" s="81"/>
    </row>
    <row r="125" spans="1:38" x14ac:dyDescent="0.25">
      <c r="A125" s="213" t="s">
        <v>76</v>
      </c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5"/>
      <c r="W125" s="216" t="s">
        <v>77</v>
      </c>
      <c r="X125" s="216"/>
      <c r="Y125" s="216"/>
      <c r="Z125" s="216"/>
      <c r="AA125" s="216"/>
      <c r="AB125" s="216" t="s">
        <v>77</v>
      </c>
      <c r="AC125" s="216"/>
      <c r="AD125" s="216"/>
      <c r="AE125" s="216"/>
      <c r="AF125" s="216"/>
      <c r="AG125" s="216" t="s">
        <v>77</v>
      </c>
      <c r="AH125" s="216"/>
      <c r="AI125" s="216"/>
      <c r="AJ125" s="216"/>
      <c r="AK125" s="216"/>
      <c r="AL125" s="81"/>
    </row>
    <row r="126" spans="1:38" x14ac:dyDescent="0.25">
      <c r="A126" s="217" t="s">
        <v>78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9" t="s">
        <v>79</v>
      </c>
      <c r="X126" s="219"/>
      <c r="Y126" s="219"/>
      <c r="Z126" s="219"/>
      <c r="AA126" s="219"/>
      <c r="AB126" s="220">
        <v>5000</v>
      </c>
      <c r="AC126" s="219"/>
      <c r="AD126" s="219"/>
      <c r="AE126" s="219"/>
      <c r="AF126" s="219"/>
      <c r="AG126" s="220">
        <v>15000</v>
      </c>
      <c r="AH126" s="219"/>
      <c r="AI126" s="219"/>
      <c r="AJ126" s="219"/>
      <c r="AK126" s="219"/>
      <c r="AL126" s="81"/>
    </row>
    <row r="127" spans="1:38" x14ac:dyDescent="0.25">
      <c r="A127" s="221" t="s">
        <v>80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3"/>
      <c r="W127" s="82"/>
      <c r="X127" s="83"/>
      <c r="Y127" s="83"/>
      <c r="Z127" s="83"/>
      <c r="AA127" s="84"/>
      <c r="AB127" s="85"/>
      <c r="AC127" s="83"/>
      <c r="AD127" s="83"/>
      <c r="AE127" s="83"/>
      <c r="AF127" s="84"/>
      <c r="AG127" s="85"/>
      <c r="AH127" s="83"/>
      <c r="AI127" s="83"/>
      <c r="AJ127" s="83"/>
      <c r="AK127" s="84"/>
      <c r="AL127" s="81"/>
    </row>
    <row r="128" spans="1:38" x14ac:dyDescent="0.25">
      <c r="A128" s="86" t="s">
        <v>81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8"/>
      <c r="W128" s="224" t="s">
        <v>79</v>
      </c>
      <c r="X128" s="224"/>
      <c r="Y128" s="224"/>
      <c r="Z128" s="224"/>
      <c r="AA128" s="224"/>
      <c r="AB128" s="225">
        <v>1500</v>
      </c>
      <c r="AC128" s="226"/>
      <c r="AD128" s="226"/>
      <c r="AE128" s="226"/>
      <c r="AF128" s="227"/>
      <c r="AG128" s="225">
        <v>2500</v>
      </c>
      <c r="AH128" s="226"/>
      <c r="AI128" s="226"/>
      <c r="AJ128" s="226"/>
      <c r="AK128" s="227"/>
      <c r="AL128" s="81"/>
    </row>
    <row r="129" spans="1:38" x14ac:dyDescent="0.25">
      <c r="A129" s="86" t="s">
        <v>82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8"/>
      <c r="W129" s="224" t="s">
        <v>79</v>
      </c>
      <c r="X129" s="224"/>
      <c r="Y129" s="224"/>
      <c r="Z129" s="224"/>
      <c r="AA129" s="224"/>
      <c r="AB129" s="225">
        <v>3000</v>
      </c>
      <c r="AC129" s="226"/>
      <c r="AD129" s="226"/>
      <c r="AE129" s="226"/>
      <c r="AF129" s="227"/>
      <c r="AG129" s="225">
        <v>7500</v>
      </c>
      <c r="AH129" s="226"/>
      <c r="AI129" s="226"/>
      <c r="AJ129" s="226"/>
      <c r="AK129" s="227"/>
      <c r="AL129" s="81"/>
    </row>
    <row r="130" spans="1:38" x14ac:dyDescent="0.25">
      <c r="A130" s="228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30"/>
      <c r="W130" s="231"/>
      <c r="X130" s="231"/>
      <c r="Y130" s="231"/>
      <c r="Z130" s="231"/>
      <c r="AA130" s="231"/>
      <c r="AB130" s="232"/>
      <c r="AC130" s="233"/>
      <c r="AD130" s="233"/>
      <c r="AE130" s="233"/>
      <c r="AF130" s="234"/>
      <c r="AG130" s="232"/>
      <c r="AH130" s="233"/>
      <c r="AI130" s="233"/>
      <c r="AJ130" s="233"/>
      <c r="AK130" s="234"/>
      <c r="AL130" s="81"/>
    </row>
    <row r="131" spans="1:38" ht="31.5" customHeight="1" x14ac:dyDescent="0.25">
      <c r="A131" s="235" t="s">
        <v>83</v>
      </c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7"/>
      <c r="W131" s="238" t="s">
        <v>79</v>
      </c>
      <c r="X131" s="239"/>
      <c r="Y131" s="239"/>
      <c r="Z131" s="239"/>
      <c r="AA131" s="240"/>
      <c r="AB131" s="247">
        <v>30000</v>
      </c>
      <c r="AC131" s="248"/>
      <c r="AD131" s="248"/>
      <c r="AE131" s="248"/>
      <c r="AF131" s="249"/>
      <c r="AG131" s="247">
        <v>60000</v>
      </c>
      <c r="AH131" s="248"/>
      <c r="AI131" s="248"/>
      <c r="AJ131" s="248"/>
      <c r="AK131" s="249"/>
      <c r="AL131" s="81"/>
    </row>
    <row r="132" spans="1:38" ht="21" customHeight="1" x14ac:dyDescent="0.25">
      <c r="A132" s="250" t="s">
        <v>84</v>
      </c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2"/>
      <c r="W132" s="241"/>
      <c r="X132" s="242"/>
      <c r="Y132" s="242"/>
      <c r="Z132" s="242"/>
      <c r="AA132" s="243"/>
      <c r="AB132" s="253" t="s">
        <v>85</v>
      </c>
      <c r="AC132" s="254"/>
      <c r="AD132" s="254"/>
      <c r="AE132" s="254"/>
      <c r="AF132" s="255"/>
      <c r="AG132" s="253" t="s">
        <v>85</v>
      </c>
      <c r="AH132" s="254"/>
      <c r="AI132" s="254"/>
      <c r="AJ132" s="254"/>
      <c r="AK132" s="255"/>
      <c r="AL132" s="81"/>
    </row>
    <row r="133" spans="1:38" x14ac:dyDescent="0.2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90"/>
      <c r="W133" s="241"/>
      <c r="X133" s="242"/>
      <c r="Y133" s="242"/>
      <c r="Z133" s="242"/>
      <c r="AA133" s="243"/>
      <c r="AB133" s="253" t="s">
        <v>86</v>
      </c>
      <c r="AC133" s="254"/>
      <c r="AD133" s="254"/>
      <c r="AE133" s="254"/>
      <c r="AF133" s="255"/>
      <c r="AG133" s="253" t="s">
        <v>86</v>
      </c>
      <c r="AH133" s="254"/>
      <c r="AI133" s="254"/>
      <c r="AJ133" s="254"/>
      <c r="AK133" s="255"/>
      <c r="AL133" s="81"/>
    </row>
    <row r="134" spans="1:38" x14ac:dyDescent="0.2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90"/>
      <c r="W134" s="241"/>
      <c r="X134" s="242"/>
      <c r="Y134" s="242"/>
      <c r="Z134" s="242"/>
      <c r="AA134" s="243"/>
      <c r="AB134" s="253" t="s">
        <v>87</v>
      </c>
      <c r="AC134" s="254"/>
      <c r="AD134" s="254"/>
      <c r="AE134" s="254"/>
      <c r="AF134" s="255"/>
      <c r="AG134" s="253" t="s">
        <v>87</v>
      </c>
      <c r="AH134" s="254"/>
      <c r="AI134" s="254"/>
      <c r="AJ134" s="254"/>
      <c r="AK134" s="255"/>
      <c r="AL134" s="81"/>
    </row>
    <row r="135" spans="1:38" x14ac:dyDescent="0.2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2"/>
      <c r="W135" s="244"/>
      <c r="X135" s="245"/>
      <c r="Y135" s="245"/>
      <c r="Z135" s="245"/>
      <c r="AA135" s="246"/>
      <c r="AB135" s="93" t="s">
        <v>88</v>
      </c>
      <c r="AC135" s="256">
        <v>0.66</v>
      </c>
      <c r="AD135" s="256"/>
      <c r="AE135" s="256"/>
      <c r="AF135" s="257"/>
      <c r="AG135" s="93" t="s">
        <v>88</v>
      </c>
      <c r="AH135" s="256">
        <v>0.66</v>
      </c>
      <c r="AI135" s="256"/>
      <c r="AJ135" s="256"/>
      <c r="AK135" s="257"/>
      <c r="AL135" s="81"/>
    </row>
    <row r="136" spans="1:38" x14ac:dyDescent="0.25">
      <c r="A136" s="258" t="s">
        <v>89</v>
      </c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60"/>
      <c r="W136" s="261" t="s">
        <v>79</v>
      </c>
      <c r="X136" s="262"/>
      <c r="Y136" s="262"/>
      <c r="Z136" s="262"/>
      <c r="AA136" s="263"/>
      <c r="AB136" s="270">
        <v>3000</v>
      </c>
      <c r="AC136" s="271"/>
      <c r="AD136" s="271"/>
      <c r="AE136" s="271"/>
      <c r="AF136" s="272"/>
      <c r="AG136" s="270">
        <v>3000</v>
      </c>
      <c r="AH136" s="271"/>
      <c r="AI136" s="271"/>
      <c r="AJ136" s="271"/>
      <c r="AK136" s="272"/>
      <c r="AL136" s="81"/>
    </row>
    <row r="137" spans="1:38" x14ac:dyDescent="0.25">
      <c r="A137" s="273" t="s">
        <v>90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274" t="s">
        <v>91</v>
      </c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6"/>
      <c r="W137" s="264"/>
      <c r="X137" s="265"/>
      <c r="Y137" s="265"/>
      <c r="Z137" s="265"/>
      <c r="AA137" s="266"/>
      <c r="AB137" s="277">
        <v>250</v>
      </c>
      <c r="AC137" s="278"/>
      <c r="AD137" s="278"/>
      <c r="AE137" s="278"/>
      <c r="AF137" s="279"/>
      <c r="AG137" s="277">
        <v>250</v>
      </c>
      <c r="AH137" s="278"/>
      <c r="AI137" s="278"/>
      <c r="AJ137" s="278"/>
      <c r="AK137" s="279"/>
      <c r="AL137" s="81"/>
    </row>
    <row r="138" spans="1:38" x14ac:dyDescent="0.2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274" t="s">
        <v>92</v>
      </c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6"/>
      <c r="W138" s="264"/>
      <c r="X138" s="265"/>
      <c r="Y138" s="265"/>
      <c r="Z138" s="265"/>
      <c r="AA138" s="266"/>
      <c r="AB138" s="277">
        <v>500</v>
      </c>
      <c r="AC138" s="278"/>
      <c r="AD138" s="278"/>
      <c r="AE138" s="278"/>
      <c r="AF138" s="279"/>
      <c r="AG138" s="277">
        <v>500</v>
      </c>
      <c r="AH138" s="278"/>
      <c r="AI138" s="278"/>
      <c r="AJ138" s="278"/>
      <c r="AK138" s="279"/>
      <c r="AL138" s="81"/>
    </row>
    <row r="139" spans="1:38" x14ac:dyDescent="0.25">
      <c r="A139" s="273" t="s">
        <v>93</v>
      </c>
      <c r="B139" s="280"/>
      <c r="C139" s="280"/>
      <c r="D139" s="280"/>
      <c r="E139" s="280"/>
      <c r="F139" s="280"/>
      <c r="G139" s="280"/>
      <c r="H139" s="280"/>
      <c r="I139" s="280"/>
      <c r="J139" s="280"/>
      <c r="K139" s="274" t="s">
        <v>94</v>
      </c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6"/>
      <c r="W139" s="264"/>
      <c r="X139" s="265"/>
      <c r="Y139" s="265"/>
      <c r="Z139" s="265"/>
      <c r="AA139" s="266"/>
      <c r="AB139" s="277">
        <v>120</v>
      </c>
      <c r="AC139" s="278"/>
      <c r="AD139" s="278"/>
      <c r="AE139" s="278"/>
      <c r="AF139" s="279"/>
      <c r="AG139" s="277">
        <v>120</v>
      </c>
      <c r="AH139" s="278"/>
      <c r="AI139" s="278"/>
      <c r="AJ139" s="278"/>
      <c r="AK139" s="279"/>
      <c r="AL139" s="81"/>
    </row>
    <row r="140" spans="1:38" x14ac:dyDescent="0.2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274" t="s">
        <v>95</v>
      </c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6"/>
      <c r="W140" s="264"/>
      <c r="X140" s="265"/>
      <c r="Y140" s="265"/>
      <c r="Z140" s="265"/>
      <c r="AA140" s="266"/>
      <c r="AB140" s="277">
        <v>200</v>
      </c>
      <c r="AC140" s="278"/>
      <c r="AD140" s="278"/>
      <c r="AE140" s="278"/>
      <c r="AF140" s="279"/>
      <c r="AG140" s="277">
        <v>200</v>
      </c>
      <c r="AH140" s="278"/>
      <c r="AI140" s="278"/>
      <c r="AJ140" s="278"/>
      <c r="AK140" s="279"/>
      <c r="AL140" s="81"/>
    </row>
    <row r="141" spans="1:38" x14ac:dyDescent="0.25">
      <c r="A141" s="229" t="s">
        <v>96</v>
      </c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2"/>
      <c r="W141" s="267"/>
      <c r="X141" s="268"/>
      <c r="Y141" s="268"/>
      <c r="Z141" s="268"/>
      <c r="AA141" s="269"/>
      <c r="AB141" s="283">
        <v>500</v>
      </c>
      <c r="AC141" s="284"/>
      <c r="AD141" s="284"/>
      <c r="AE141" s="284"/>
      <c r="AF141" s="285"/>
      <c r="AG141" s="283">
        <v>500</v>
      </c>
      <c r="AH141" s="284"/>
      <c r="AI141" s="284"/>
      <c r="AJ141" s="284"/>
      <c r="AK141" s="285"/>
      <c r="AL141" s="81"/>
    </row>
    <row r="142" spans="1:38" x14ac:dyDescent="0.25">
      <c r="A142" s="286" t="s">
        <v>97</v>
      </c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8"/>
      <c r="W142" s="289" t="s">
        <v>79</v>
      </c>
      <c r="X142" s="289"/>
      <c r="Y142" s="289"/>
      <c r="Z142" s="289"/>
      <c r="AA142" s="289"/>
      <c r="AB142" s="220">
        <v>3000</v>
      </c>
      <c r="AC142" s="219"/>
      <c r="AD142" s="219"/>
      <c r="AE142" s="219"/>
      <c r="AF142" s="219"/>
      <c r="AG142" s="220">
        <v>3000</v>
      </c>
      <c r="AH142" s="219"/>
      <c r="AI142" s="219"/>
      <c r="AJ142" s="219"/>
      <c r="AK142" s="219"/>
      <c r="AL142" s="81"/>
    </row>
    <row r="143" spans="1:38" x14ac:dyDescent="0.25">
      <c r="A143" s="222" t="s">
        <v>98</v>
      </c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1"/>
      <c r="W143" s="261" t="s">
        <v>79</v>
      </c>
      <c r="X143" s="262"/>
      <c r="Y143" s="262"/>
      <c r="Z143" s="262"/>
      <c r="AA143" s="263"/>
      <c r="AB143" s="292"/>
      <c r="AC143" s="293"/>
      <c r="AD143" s="293"/>
      <c r="AE143" s="293"/>
      <c r="AF143" s="294"/>
      <c r="AG143" s="292"/>
      <c r="AH143" s="293"/>
      <c r="AI143" s="293"/>
      <c r="AJ143" s="293"/>
      <c r="AK143" s="294"/>
      <c r="AL143" s="81"/>
    </row>
    <row r="144" spans="1:38" x14ac:dyDescent="0.25">
      <c r="A144" s="273" t="s">
        <v>99</v>
      </c>
      <c r="B144" s="280"/>
      <c r="C144" s="280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95"/>
      <c r="W144" s="296"/>
      <c r="X144" s="297"/>
      <c r="Y144" s="297"/>
      <c r="Z144" s="297"/>
      <c r="AA144" s="298"/>
      <c r="AB144" s="296" t="s">
        <v>100</v>
      </c>
      <c r="AC144" s="297"/>
      <c r="AD144" s="297"/>
      <c r="AE144" s="297"/>
      <c r="AF144" s="298"/>
      <c r="AG144" s="296" t="s">
        <v>100</v>
      </c>
      <c r="AH144" s="297"/>
      <c r="AI144" s="297"/>
      <c r="AJ144" s="297"/>
      <c r="AK144" s="298"/>
      <c r="AL144" s="81"/>
    </row>
    <row r="145" spans="1:38" x14ac:dyDescent="0.25">
      <c r="A145" s="299" t="s">
        <v>101</v>
      </c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1"/>
      <c r="W145" s="296"/>
      <c r="X145" s="297"/>
      <c r="Y145" s="297"/>
      <c r="Z145" s="297"/>
      <c r="AA145" s="298"/>
      <c r="AB145" s="302">
        <v>10000</v>
      </c>
      <c r="AC145" s="303"/>
      <c r="AD145" s="303"/>
      <c r="AE145" s="303"/>
      <c r="AF145" s="304"/>
      <c r="AG145" s="302">
        <v>10000</v>
      </c>
      <c r="AH145" s="303"/>
      <c r="AI145" s="303"/>
      <c r="AJ145" s="303"/>
      <c r="AK145" s="304"/>
      <c r="AL145" s="81"/>
    </row>
    <row r="146" spans="1:38" x14ac:dyDescent="0.25">
      <c r="A146" s="229" t="s">
        <v>102</v>
      </c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2"/>
      <c r="W146" s="296"/>
      <c r="X146" s="297"/>
      <c r="Y146" s="297"/>
      <c r="Z146" s="297"/>
      <c r="AA146" s="298"/>
      <c r="AB146" s="225">
        <v>3000</v>
      </c>
      <c r="AC146" s="297"/>
      <c r="AD146" s="297"/>
      <c r="AE146" s="297"/>
      <c r="AF146" s="298"/>
      <c r="AG146" s="232">
        <v>3000</v>
      </c>
      <c r="AH146" s="305"/>
      <c r="AI146" s="305"/>
      <c r="AJ146" s="305"/>
      <c r="AK146" s="306"/>
      <c r="AL146" s="81"/>
    </row>
    <row r="147" spans="1:38" x14ac:dyDescent="0.25">
      <c r="A147" s="307" t="s">
        <v>103</v>
      </c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08"/>
      <c r="U147" s="308"/>
      <c r="V147" s="309"/>
      <c r="W147" s="310" t="s">
        <v>79</v>
      </c>
      <c r="X147" s="311"/>
      <c r="Y147" s="311"/>
      <c r="Z147" s="311"/>
      <c r="AA147" s="311"/>
      <c r="AB147" s="360" t="s">
        <v>196</v>
      </c>
      <c r="AC147" s="361"/>
      <c r="AD147" s="361"/>
      <c r="AE147" s="361"/>
      <c r="AF147" s="361"/>
      <c r="AG147" s="361"/>
      <c r="AH147" s="361"/>
      <c r="AI147" s="361"/>
      <c r="AJ147" s="361"/>
      <c r="AK147" s="362"/>
      <c r="AL147" s="81"/>
    </row>
    <row r="148" spans="1:38" x14ac:dyDescent="0.25">
      <c r="A148" s="312" t="s">
        <v>104</v>
      </c>
      <c r="B148" s="313"/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4"/>
      <c r="W148" s="315"/>
      <c r="X148" s="316"/>
      <c r="Y148" s="316"/>
      <c r="Z148" s="316"/>
      <c r="AA148" s="316"/>
      <c r="AB148" s="317">
        <v>80</v>
      </c>
      <c r="AC148" s="318"/>
      <c r="AD148" s="318"/>
      <c r="AE148" s="318"/>
      <c r="AF148" s="319"/>
      <c r="AG148" s="317">
        <v>80</v>
      </c>
      <c r="AH148" s="318"/>
      <c r="AI148" s="319"/>
      <c r="AJ148" s="113"/>
      <c r="AK148" s="114"/>
      <c r="AL148" s="81"/>
    </row>
    <row r="149" spans="1:38" x14ac:dyDescent="0.25">
      <c r="A149" s="312" t="s">
        <v>105</v>
      </c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4"/>
      <c r="W149" s="315"/>
      <c r="X149" s="316"/>
      <c r="Y149" s="316"/>
      <c r="Z149" s="316"/>
      <c r="AA149" s="316"/>
      <c r="AB149" s="317">
        <v>100</v>
      </c>
      <c r="AC149" s="318"/>
      <c r="AD149" s="318"/>
      <c r="AE149" s="318"/>
      <c r="AF149" s="319"/>
      <c r="AG149" s="317">
        <v>100</v>
      </c>
      <c r="AH149" s="318"/>
      <c r="AI149" s="319"/>
      <c r="AJ149" s="113"/>
      <c r="AK149" s="114"/>
      <c r="AL149" s="81"/>
    </row>
    <row r="150" spans="1:38" x14ac:dyDescent="0.25">
      <c r="A150" s="312" t="s">
        <v>106</v>
      </c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13"/>
      <c r="T150" s="313"/>
      <c r="U150" s="313"/>
      <c r="V150" s="314"/>
      <c r="W150" s="315"/>
      <c r="X150" s="316"/>
      <c r="Y150" s="316"/>
      <c r="Z150" s="316"/>
      <c r="AA150" s="316"/>
      <c r="AB150" s="320" t="s">
        <v>79</v>
      </c>
      <c r="AC150" s="321"/>
      <c r="AD150" s="321"/>
      <c r="AE150" s="321"/>
      <c r="AF150" s="322"/>
      <c r="AG150" s="317">
        <v>160</v>
      </c>
      <c r="AH150" s="318"/>
      <c r="AI150" s="319"/>
      <c r="AJ150" s="323">
        <v>30</v>
      </c>
      <c r="AK150" s="324"/>
      <c r="AL150" s="81"/>
    </row>
    <row r="151" spans="1:38" x14ac:dyDescent="0.25">
      <c r="A151" s="312" t="s">
        <v>107</v>
      </c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4"/>
      <c r="W151" s="315"/>
      <c r="X151" s="316"/>
      <c r="Y151" s="316"/>
      <c r="Z151" s="316"/>
      <c r="AA151" s="316"/>
      <c r="AB151" s="320" t="s">
        <v>79</v>
      </c>
      <c r="AC151" s="321"/>
      <c r="AD151" s="321"/>
      <c r="AE151" s="321"/>
      <c r="AF151" s="322"/>
      <c r="AG151" s="317">
        <v>300</v>
      </c>
      <c r="AH151" s="318"/>
      <c r="AI151" s="319"/>
      <c r="AJ151" s="323">
        <v>30</v>
      </c>
      <c r="AK151" s="324"/>
      <c r="AL151" s="81"/>
    </row>
    <row r="152" spans="1:38" x14ac:dyDescent="0.25">
      <c r="A152" s="325" t="s">
        <v>108</v>
      </c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7"/>
      <c r="W152" s="328"/>
      <c r="X152" s="329"/>
      <c r="Y152" s="329"/>
      <c r="Z152" s="329"/>
      <c r="AA152" s="329"/>
      <c r="AB152" s="330" t="s">
        <v>79</v>
      </c>
      <c r="AC152" s="331"/>
      <c r="AD152" s="331"/>
      <c r="AE152" s="331"/>
      <c r="AF152" s="332"/>
      <c r="AG152" s="333">
        <v>1500</v>
      </c>
      <c r="AH152" s="334"/>
      <c r="AI152" s="335"/>
      <c r="AJ152" s="336">
        <v>100</v>
      </c>
      <c r="AK152" s="337"/>
      <c r="AL152" s="81"/>
    </row>
    <row r="153" spans="1:38" x14ac:dyDescent="0.25">
      <c r="A153" s="95" t="s">
        <v>109</v>
      </c>
      <c r="B153" s="95"/>
      <c r="C153" s="96" t="s">
        <v>110</v>
      </c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</row>
    <row r="154" spans="1:38" x14ac:dyDescent="0.25">
      <c r="A154" s="97"/>
      <c r="B154" s="81"/>
      <c r="C154" s="207" t="s">
        <v>111</v>
      </c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</row>
    <row r="155" spans="1:38" x14ac:dyDescent="0.25">
      <c r="A155" s="97"/>
      <c r="B155" s="81" t="s">
        <v>112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</row>
    <row r="156" spans="1:38" x14ac:dyDescent="0.25">
      <c r="A156" s="97"/>
      <c r="B156" s="81" t="s">
        <v>113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</row>
    <row r="157" spans="1:38" x14ac:dyDescent="0.25">
      <c r="A157" s="98" t="s">
        <v>114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1"/>
    </row>
    <row r="158" spans="1:38" x14ac:dyDescent="0.25">
      <c r="A158" s="80"/>
      <c r="B158" s="99">
        <v>1</v>
      </c>
      <c r="C158" s="100" t="s">
        <v>115</v>
      </c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1"/>
    </row>
    <row r="159" spans="1:38" x14ac:dyDescent="0.25">
      <c r="A159" s="80"/>
      <c r="B159" s="100"/>
      <c r="C159" s="100" t="s">
        <v>116</v>
      </c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1"/>
    </row>
    <row r="160" spans="1:38" x14ac:dyDescent="0.25">
      <c r="A160" s="80"/>
      <c r="B160" s="99">
        <v>2</v>
      </c>
      <c r="C160" s="100" t="s">
        <v>117</v>
      </c>
      <c r="D160" s="100"/>
      <c r="E160" s="10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1"/>
    </row>
    <row r="161" spans="1:38" x14ac:dyDescent="0.25">
      <c r="A161" s="80"/>
      <c r="B161" s="100"/>
      <c r="C161" s="100"/>
      <c r="D161" s="100" t="s">
        <v>118</v>
      </c>
      <c r="E161" s="101" t="s">
        <v>119</v>
      </c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81"/>
    </row>
    <row r="162" spans="1:38" x14ac:dyDescent="0.25">
      <c r="A162" s="80"/>
      <c r="B162" s="100"/>
      <c r="C162" s="100" t="s">
        <v>120</v>
      </c>
      <c r="D162" s="100"/>
      <c r="E162" s="10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1"/>
    </row>
    <row r="163" spans="1:38" x14ac:dyDescent="0.25">
      <c r="A163" s="80"/>
      <c r="B163" s="100"/>
      <c r="C163" s="100"/>
      <c r="D163" s="100" t="s">
        <v>121</v>
      </c>
      <c r="E163" s="100" t="s">
        <v>122</v>
      </c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1"/>
    </row>
    <row r="164" spans="1:38" x14ac:dyDescent="0.25">
      <c r="A164" s="80"/>
      <c r="B164" s="80"/>
      <c r="C164" s="100" t="s">
        <v>123</v>
      </c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1"/>
    </row>
    <row r="165" spans="1:38" x14ac:dyDescent="0.25">
      <c r="A165" s="80"/>
      <c r="B165" s="80"/>
      <c r="C165" s="100" t="s">
        <v>124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1"/>
    </row>
    <row r="166" spans="1:38" x14ac:dyDescent="0.25">
      <c r="A166" s="80"/>
      <c r="B166" s="100"/>
      <c r="C166" s="100"/>
      <c r="D166" s="100" t="s">
        <v>121</v>
      </c>
      <c r="E166" s="100" t="s">
        <v>125</v>
      </c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81"/>
    </row>
    <row r="167" spans="1:38" x14ac:dyDescent="0.25">
      <c r="A167" s="80"/>
      <c r="B167" s="99">
        <v>3</v>
      </c>
      <c r="C167" s="100" t="s">
        <v>126</v>
      </c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81"/>
    </row>
    <row r="168" spans="1:38" x14ac:dyDescent="0.25">
      <c r="A168" s="80"/>
      <c r="B168" s="100"/>
      <c r="C168" s="338" t="s">
        <v>127</v>
      </c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  <c r="AA168" s="338"/>
      <c r="AB168" s="338"/>
      <c r="AC168" s="338"/>
      <c r="AD168" s="338"/>
      <c r="AE168" s="338"/>
      <c r="AF168" s="338"/>
      <c r="AG168" s="338"/>
      <c r="AH168" s="338"/>
      <c r="AI168" s="338"/>
      <c r="AJ168" s="338"/>
      <c r="AK168" s="338"/>
      <c r="AL168" s="81"/>
    </row>
    <row r="169" spans="1:38" x14ac:dyDescent="0.25">
      <c r="A169" s="80"/>
      <c r="B169" s="100"/>
      <c r="C169" s="338" t="s">
        <v>128</v>
      </c>
      <c r="D169" s="338"/>
      <c r="E169" s="338"/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  <c r="AA169" s="338"/>
      <c r="AB169" s="338"/>
      <c r="AC169" s="338"/>
      <c r="AD169" s="338"/>
      <c r="AE169" s="338"/>
      <c r="AF169" s="338"/>
      <c r="AG169" s="338"/>
      <c r="AH169" s="338"/>
      <c r="AI169" s="338"/>
      <c r="AJ169" s="338"/>
      <c r="AK169" s="338"/>
      <c r="AL169" s="81"/>
    </row>
    <row r="170" spans="1:38" x14ac:dyDescent="0.25">
      <c r="A170" s="80"/>
      <c r="B170" s="99">
        <v>4</v>
      </c>
      <c r="C170" s="100" t="s">
        <v>129</v>
      </c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81"/>
    </row>
    <row r="171" spans="1:38" x14ac:dyDescent="0.25">
      <c r="A171" s="80"/>
      <c r="B171" s="99">
        <v>5</v>
      </c>
      <c r="C171" s="338" t="s">
        <v>130</v>
      </c>
      <c r="D171" s="338"/>
      <c r="E171" s="338"/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8"/>
      <c r="Q171" s="338"/>
      <c r="R171" s="338"/>
      <c r="S171" s="338"/>
      <c r="T171" s="338"/>
      <c r="U171" s="338"/>
      <c r="V171" s="338"/>
      <c r="W171" s="338"/>
      <c r="X171" s="338"/>
      <c r="Y171" s="338"/>
      <c r="Z171" s="338"/>
      <c r="AA171" s="338"/>
      <c r="AB171" s="338"/>
      <c r="AC171" s="338"/>
      <c r="AD171" s="338"/>
      <c r="AE171" s="338"/>
      <c r="AF171" s="338"/>
      <c r="AG171" s="338"/>
      <c r="AH171" s="338"/>
      <c r="AI171" s="338"/>
      <c r="AJ171" s="338"/>
      <c r="AK171" s="338"/>
      <c r="AL171" s="81"/>
    </row>
    <row r="172" spans="1:38" x14ac:dyDescent="0.25">
      <c r="A172" s="339" t="s">
        <v>131</v>
      </c>
      <c r="B172" s="339"/>
      <c r="C172" s="339"/>
      <c r="D172" s="339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339"/>
      <c r="AA172" s="339"/>
      <c r="AB172" s="339"/>
      <c r="AC172" s="339"/>
      <c r="AD172" s="339"/>
      <c r="AE172" s="339"/>
      <c r="AF172" s="339"/>
      <c r="AG172" s="339"/>
      <c r="AH172" s="339"/>
      <c r="AI172" s="339"/>
      <c r="AJ172" s="339"/>
      <c r="AK172" s="339"/>
      <c r="AL172" s="81"/>
    </row>
    <row r="173" spans="1:38" x14ac:dyDescent="0.25">
      <c r="A173" s="339" t="s">
        <v>132</v>
      </c>
      <c r="B173" s="339"/>
      <c r="C173" s="339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339"/>
      <c r="AA173" s="339"/>
      <c r="AB173" s="339"/>
      <c r="AC173" s="339"/>
      <c r="AD173" s="339"/>
      <c r="AE173" s="339"/>
      <c r="AF173" s="339"/>
      <c r="AG173" s="339"/>
      <c r="AH173" s="339"/>
      <c r="AI173" s="339"/>
      <c r="AJ173" s="339"/>
      <c r="AK173" s="339"/>
      <c r="AL173" s="81"/>
    </row>
    <row r="174" spans="1:38" x14ac:dyDescent="0.2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1"/>
    </row>
    <row r="175" spans="1:38" ht="18" x14ac:dyDescent="0.25">
      <c r="A175" s="102" t="s">
        <v>133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1"/>
    </row>
    <row r="176" spans="1:38" x14ac:dyDescent="0.25">
      <c r="A176" s="95" t="s">
        <v>134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1"/>
    </row>
    <row r="177" spans="1:38" x14ac:dyDescent="0.2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1"/>
    </row>
    <row r="178" spans="1:38" x14ac:dyDescent="0.25">
      <c r="A178" s="103" t="s">
        <v>135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1"/>
    </row>
    <row r="179" spans="1:38" x14ac:dyDescent="0.25">
      <c r="A179" s="207" t="s">
        <v>136</v>
      </c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81"/>
    </row>
    <row r="180" spans="1:38" x14ac:dyDescent="0.25">
      <c r="A180" s="207" t="s">
        <v>137</v>
      </c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81"/>
    </row>
    <row r="181" spans="1:38" x14ac:dyDescent="0.25">
      <c r="A181" s="97" t="s">
        <v>121</v>
      </c>
      <c r="B181" s="207" t="s">
        <v>138</v>
      </c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81"/>
    </row>
    <row r="182" spans="1:38" x14ac:dyDescent="0.25">
      <c r="A182" s="104"/>
      <c r="B182" s="340" t="s">
        <v>139</v>
      </c>
      <c r="C182" s="340"/>
      <c r="D182" s="340"/>
      <c r="E182" s="340"/>
      <c r="F182" s="340"/>
      <c r="G182" s="340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  <c r="W182" s="340"/>
      <c r="X182" s="340"/>
      <c r="Y182" s="340"/>
      <c r="Z182" s="340"/>
      <c r="AA182" s="340"/>
      <c r="AB182" s="340"/>
      <c r="AC182" s="340"/>
      <c r="AD182" s="340"/>
      <c r="AE182" s="340"/>
      <c r="AF182" s="340"/>
      <c r="AG182" s="340"/>
      <c r="AH182" s="340"/>
      <c r="AI182" s="340"/>
      <c r="AJ182" s="340"/>
      <c r="AK182" s="340"/>
      <c r="AL182" s="81"/>
    </row>
    <row r="183" spans="1:38" x14ac:dyDescent="0.25">
      <c r="A183" s="104"/>
      <c r="B183" s="340" t="s">
        <v>140</v>
      </c>
      <c r="C183" s="340"/>
      <c r="D183" s="340"/>
      <c r="E183" s="340"/>
      <c r="F183" s="340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  <c r="W183" s="340"/>
      <c r="X183" s="340"/>
      <c r="Y183" s="340"/>
      <c r="Z183" s="340"/>
      <c r="AA183" s="340"/>
      <c r="AB183" s="340"/>
      <c r="AC183" s="340"/>
      <c r="AD183" s="340"/>
      <c r="AE183" s="340"/>
      <c r="AF183" s="340"/>
      <c r="AG183" s="340"/>
      <c r="AH183" s="340"/>
      <c r="AI183" s="340"/>
      <c r="AJ183" s="340"/>
      <c r="AK183" s="340"/>
      <c r="AL183" s="81"/>
    </row>
    <row r="184" spans="1:38" x14ac:dyDescent="0.25">
      <c r="A184" s="80"/>
      <c r="B184" s="95" t="s">
        <v>141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1"/>
    </row>
    <row r="185" spans="1:38" x14ac:dyDescent="0.25">
      <c r="A185" s="80"/>
      <c r="B185" s="207" t="s">
        <v>142</v>
      </c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81"/>
    </row>
    <row r="186" spans="1:38" x14ac:dyDescent="0.25">
      <c r="A186" s="80"/>
      <c r="B186" s="207" t="s">
        <v>143</v>
      </c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81"/>
    </row>
    <row r="187" spans="1:38" x14ac:dyDescent="0.25">
      <c r="A187" s="95" t="s">
        <v>121</v>
      </c>
      <c r="B187" s="95" t="s">
        <v>144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1"/>
    </row>
    <row r="188" spans="1:38" x14ac:dyDescent="0.25">
      <c r="A188" s="80"/>
      <c r="B188" s="340" t="s">
        <v>145</v>
      </c>
      <c r="C188" s="340"/>
      <c r="D188" s="340"/>
      <c r="E188" s="340"/>
      <c r="F188" s="340"/>
      <c r="G188" s="340"/>
      <c r="H188" s="340"/>
      <c r="I188" s="340"/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  <c r="U188" s="340"/>
      <c r="V188" s="340"/>
      <c r="W188" s="340"/>
      <c r="X188" s="340"/>
      <c r="Y188" s="340"/>
      <c r="Z188" s="340"/>
      <c r="AA188" s="340"/>
      <c r="AB188" s="340"/>
      <c r="AC188" s="340"/>
      <c r="AD188" s="340"/>
      <c r="AE188" s="340"/>
      <c r="AF188" s="340"/>
      <c r="AG188" s="340"/>
      <c r="AH188" s="340"/>
      <c r="AI188" s="340"/>
      <c r="AJ188" s="340"/>
      <c r="AK188" s="340"/>
      <c r="AL188" s="81"/>
    </row>
    <row r="189" spans="1:38" x14ac:dyDescent="0.25">
      <c r="A189" s="95"/>
      <c r="B189" s="105" t="s">
        <v>146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1"/>
    </row>
    <row r="190" spans="1:38" x14ac:dyDescent="0.25">
      <c r="A190" s="95" t="s">
        <v>147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1"/>
    </row>
    <row r="191" spans="1:38" x14ac:dyDescent="0.2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1"/>
    </row>
    <row r="192" spans="1:38" x14ac:dyDescent="0.25">
      <c r="A192" s="106" t="s">
        <v>148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1"/>
    </row>
    <row r="193" spans="1:38" x14ac:dyDescent="0.25">
      <c r="A193" s="211" t="s">
        <v>149</v>
      </c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 t="s">
        <v>150</v>
      </c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81"/>
    </row>
    <row r="194" spans="1:38" x14ac:dyDescent="0.25">
      <c r="A194" s="341" t="s">
        <v>151</v>
      </c>
      <c r="B194" s="342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42"/>
      <c r="V194" s="343"/>
      <c r="W194" s="344">
        <v>25000</v>
      </c>
      <c r="X194" s="345"/>
      <c r="Y194" s="345"/>
      <c r="Z194" s="345"/>
      <c r="AA194" s="345"/>
      <c r="AB194" s="345"/>
      <c r="AC194" s="345"/>
      <c r="AD194" s="345"/>
      <c r="AE194" s="345"/>
      <c r="AF194" s="345"/>
      <c r="AG194" s="345"/>
      <c r="AH194" s="345"/>
      <c r="AI194" s="345"/>
      <c r="AJ194" s="345"/>
      <c r="AK194" s="346"/>
      <c r="AL194" s="81"/>
    </row>
    <row r="195" spans="1:38" x14ac:dyDescent="0.25">
      <c r="A195" s="347" t="s">
        <v>152</v>
      </c>
      <c r="B195" s="348"/>
      <c r="C195" s="348"/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9"/>
      <c r="W195" s="350">
        <v>50000</v>
      </c>
      <c r="X195" s="351"/>
      <c r="Y195" s="351"/>
      <c r="Z195" s="351"/>
      <c r="AA195" s="351"/>
      <c r="AB195" s="351"/>
      <c r="AC195" s="351"/>
      <c r="AD195" s="351"/>
      <c r="AE195" s="351"/>
      <c r="AF195" s="351"/>
      <c r="AG195" s="351"/>
      <c r="AH195" s="351"/>
      <c r="AI195" s="351"/>
      <c r="AJ195" s="351"/>
      <c r="AK195" s="352"/>
      <c r="AL195" s="81"/>
    </row>
    <row r="196" spans="1:38" x14ac:dyDescent="0.25">
      <c r="A196" s="80" t="s">
        <v>121</v>
      </c>
      <c r="B196" s="353" t="s">
        <v>153</v>
      </c>
      <c r="C196" s="353"/>
      <c r="D196" s="353"/>
      <c r="E196" s="353"/>
      <c r="F196" s="353"/>
      <c r="G196" s="353"/>
      <c r="H196" s="353"/>
      <c r="I196" s="353"/>
      <c r="J196" s="353"/>
      <c r="K196" s="353"/>
      <c r="L196" s="353"/>
      <c r="M196" s="353"/>
      <c r="N196" s="353"/>
      <c r="O196" s="353"/>
      <c r="P196" s="353"/>
      <c r="Q196" s="353"/>
      <c r="R196" s="353"/>
      <c r="S196" s="353"/>
      <c r="T196" s="353"/>
      <c r="U196" s="353"/>
      <c r="V196" s="353"/>
      <c r="W196" s="353"/>
      <c r="X196" s="353"/>
      <c r="Y196" s="353"/>
      <c r="Z196" s="353"/>
      <c r="AA196" s="353"/>
      <c r="AB196" s="353"/>
      <c r="AC196" s="353"/>
      <c r="AD196" s="353"/>
      <c r="AE196" s="353"/>
      <c r="AF196" s="353"/>
      <c r="AG196" s="353"/>
      <c r="AH196" s="353"/>
      <c r="AI196" s="353"/>
      <c r="AJ196" s="353"/>
      <c r="AK196" s="353"/>
      <c r="AL196" s="81"/>
    </row>
    <row r="197" spans="1:38" x14ac:dyDescent="0.25">
      <c r="A197" s="80"/>
      <c r="B197" s="208" t="s">
        <v>154</v>
      </c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81"/>
    </row>
    <row r="198" spans="1:38" x14ac:dyDescent="0.25">
      <c r="A198" s="80"/>
      <c r="B198" s="107" t="s">
        <v>155</v>
      </c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81"/>
    </row>
    <row r="199" spans="1:38" x14ac:dyDescent="0.25">
      <c r="A199" s="106" t="s">
        <v>156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1"/>
    </row>
    <row r="200" spans="1:38" x14ac:dyDescent="0.25">
      <c r="A200" s="207" t="s">
        <v>157</v>
      </c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81"/>
    </row>
    <row r="201" spans="1:38" x14ac:dyDescent="0.25">
      <c r="A201" s="207" t="s">
        <v>158</v>
      </c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81"/>
    </row>
    <row r="202" spans="1:38" x14ac:dyDescent="0.25">
      <c r="A202" s="207" t="s">
        <v>159</v>
      </c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81"/>
    </row>
    <row r="203" spans="1:38" x14ac:dyDescent="0.25">
      <c r="A203" s="207" t="s">
        <v>160</v>
      </c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81"/>
    </row>
    <row r="204" spans="1:38" x14ac:dyDescent="0.25">
      <c r="A204" s="207" t="s">
        <v>161</v>
      </c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81"/>
    </row>
    <row r="205" spans="1:38" x14ac:dyDescent="0.25">
      <c r="A205" s="207" t="s">
        <v>162</v>
      </c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81"/>
    </row>
    <row r="206" spans="1:38" x14ac:dyDescent="0.25">
      <c r="A206" s="207" t="s">
        <v>163</v>
      </c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81"/>
    </row>
    <row r="207" spans="1:38" x14ac:dyDescent="0.25">
      <c r="A207" s="207" t="s">
        <v>164</v>
      </c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81"/>
    </row>
    <row r="208" spans="1:38" x14ac:dyDescent="0.25">
      <c r="A208" s="207" t="s">
        <v>165</v>
      </c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81"/>
    </row>
    <row r="209" spans="1:38" x14ac:dyDescent="0.25">
      <c r="A209" s="207" t="s">
        <v>166</v>
      </c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81"/>
    </row>
    <row r="210" spans="1:38" x14ac:dyDescent="0.25">
      <c r="A210" s="97" t="s">
        <v>121</v>
      </c>
      <c r="B210" s="207" t="s">
        <v>167</v>
      </c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81"/>
    </row>
    <row r="211" spans="1:38" x14ac:dyDescent="0.25">
      <c r="A211" s="97" t="s">
        <v>121</v>
      </c>
      <c r="B211" s="207" t="s">
        <v>168</v>
      </c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81"/>
    </row>
    <row r="212" spans="1:38" x14ac:dyDescent="0.25">
      <c r="A212" s="95" t="s">
        <v>169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1"/>
    </row>
    <row r="213" spans="1:38" x14ac:dyDescent="0.2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1"/>
    </row>
    <row r="214" spans="1:38" x14ac:dyDescent="0.25">
      <c r="A214" s="207" t="s">
        <v>170</v>
      </c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7" t="s">
        <v>171</v>
      </c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81"/>
    </row>
    <row r="215" spans="1:38" x14ac:dyDescent="0.25">
      <c r="A215" s="207" t="s">
        <v>172</v>
      </c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97" t="s">
        <v>173</v>
      </c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81"/>
    </row>
    <row r="216" spans="1:38" x14ac:dyDescent="0.25">
      <c r="A216" s="207" t="s">
        <v>174</v>
      </c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369" t="s">
        <v>175</v>
      </c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81"/>
    </row>
    <row r="217" spans="1:38" x14ac:dyDescent="0.2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370" t="s">
        <v>176</v>
      </c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81"/>
    </row>
    <row r="218" spans="1:38" x14ac:dyDescent="0.2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1"/>
    </row>
    <row r="219" spans="1:38" ht="15.75" thickBot="1" x14ac:dyDescent="0.3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1"/>
    </row>
    <row r="220" spans="1:38" ht="22.5" x14ac:dyDescent="0.45">
      <c r="A220" s="371" t="s">
        <v>199</v>
      </c>
      <c r="B220" s="372"/>
      <c r="C220" s="372"/>
      <c r="D220" s="372"/>
      <c r="E220" s="372"/>
      <c r="F220" s="372"/>
      <c r="G220" s="372"/>
      <c r="H220" s="372"/>
      <c r="I220" s="372"/>
      <c r="J220" s="372"/>
      <c r="K220" s="372"/>
      <c r="L220" s="372"/>
      <c r="M220" s="372"/>
      <c r="N220" s="372"/>
      <c r="O220" s="372"/>
      <c r="P220" s="372"/>
      <c r="Q220" s="372"/>
      <c r="R220" s="372"/>
      <c r="S220" s="372"/>
      <c r="T220" s="372"/>
      <c r="U220" s="372"/>
      <c r="V220" s="372"/>
      <c r="W220" s="372"/>
      <c r="X220" s="372"/>
      <c r="Y220" s="372"/>
      <c r="Z220" s="372"/>
      <c r="AA220" s="372"/>
      <c r="AB220" s="372"/>
      <c r="AC220" s="372"/>
      <c r="AD220" s="372"/>
      <c r="AE220" s="372"/>
      <c r="AF220" s="372"/>
      <c r="AG220" s="372"/>
      <c r="AH220" s="372"/>
      <c r="AI220" s="372"/>
      <c r="AJ220" s="372"/>
      <c r="AK220" s="372"/>
      <c r="AL220" s="81"/>
    </row>
    <row r="221" spans="1:38" x14ac:dyDescent="0.25">
      <c r="A221" s="373" t="s">
        <v>177</v>
      </c>
      <c r="B221" s="373"/>
      <c r="C221" s="373"/>
      <c r="D221" s="373"/>
      <c r="E221" s="373"/>
      <c r="F221" s="373"/>
      <c r="G221" s="373"/>
      <c r="H221" s="373"/>
      <c r="I221" s="373"/>
      <c r="J221" s="373"/>
      <c r="K221" s="373"/>
      <c r="L221" s="373"/>
      <c r="M221" s="373"/>
      <c r="N221" s="373"/>
      <c r="O221" s="373"/>
      <c r="P221" s="373"/>
      <c r="Q221" s="373"/>
      <c r="R221" s="373"/>
      <c r="S221" s="373"/>
      <c r="T221" s="373"/>
      <c r="U221" s="373"/>
      <c r="V221" s="373"/>
      <c r="W221" s="373"/>
      <c r="X221" s="373"/>
      <c r="Y221" s="373"/>
      <c r="Z221" s="373"/>
      <c r="AA221" s="373"/>
      <c r="AB221" s="373"/>
      <c r="AC221" s="373"/>
      <c r="AD221" s="373"/>
      <c r="AE221" s="373"/>
      <c r="AF221" s="373"/>
      <c r="AG221" s="373"/>
      <c r="AH221" s="373"/>
      <c r="AI221" s="373"/>
      <c r="AJ221" s="373"/>
      <c r="AK221" s="373"/>
      <c r="AL221" s="81"/>
    </row>
    <row r="222" spans="1:38" x14ac:dyDescent="0.25">
      <c r="A222" s="109" t="s">
        <v>178</v>
      </c>
      <c r="B222" s="80"/>
      <c r="C222" s="80"/>
      <c r="D222" s="80"/>
      <c r="E222" s="80"/>
      <c r="F222" s="80"/>
      <c r="G222" s="374"/>
      <c r="H222" s="374"/>
      <c r="I222" s="374"/>
      <c r="J222" s="374"/>
      <c r="K222" s="374"/>
      <c r="L222" s="374"/>
      <c r="M222" s="374"/>
      <c r="N222" s="374"/>
      <c r="O222" s="374"/>
      <c r="P222" s="374"/>
      <c r="Q222" s="374"/>
      <c r="R222" s="374"/>
      <c r="S222" s="374"/>
      <c r="T222" s="374"/>
      <c r="U222" s="374"/>
      <c r="V222" s="374"/>
      <c r="W222" s="374"/>
      <c r="X222" s="374"/>
      <c r="Y222" s="374"/>
      <c r="Z222" s="374"/>
      <c r="AA222" s="366" t="s">
        <v>179</v>
      </c>
      <c r="AB222" s="367"/>
      <c r="AC222" s="368"/>
      <c r="AD222" s="357"/>
      <c r="AE222" s="358"/>
      <c r="AF222" s="358"/>
      <c r="AG222" s="358"/>
      <c r="AH222" s="358"/>
      <c r="AI222" s="358"/>
      <c r="AJ222" s="358"/>
      <c r="AK222" s="359"/>
      <c r="AL222" s="81"/>
    </row>
    <row r="223" spans="1:38" x14ac:dyDescent="0.2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110"/>
      <c r="AE223" s="110"/>
      <c r="AF223" s="110"/>
      <c r="AG223" s="110"/>
      <c r="AH223" s="110"/>
      <c r="AI223" s="110"/>
      <c r="AJ223" s="110"/>
      <c r="AK223" s="110"/>
      <c r="AL223" s="81"/>
    </row>
    <row r="224" spans="1:38" x14ac:dyDescent="0.25">
      <c r="A224" s="95" t="s">
        <v>180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365"/>
      <c r="AA224" s="366" t="s">
        <v>179</v>
      </c>
      <c r="AB224" s="367"/>
      <c r="AC224" s="368"/>
      <c r="AD224" s="357"/>
      <c r="AE224" s="358"/>
      <c r="AF224" s="358"/>
      <c r="AG224" s="358"/>
      <c r="AH224" s="358"/>
      <c r="AI224" s="358"/>
      <c r="AJ224" s="358"/>
      <c r="AK224" s="359"/>
      <c r="AL224" s="81"/>
    </row>
    <row r="225" spans="1:38" x14ac:dyDescent="0.25">
      <c r="A225" s="95" t="s">
        <v>181</v>
      </c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354"/>
      <c r="M225" s="354"/>
      <c r="N225" s="354"/>
      <c r="O225" s="354"/>
      <c r="P225" s="354"/>
      <c r="Q225" s="354"/>
      <c r="R225" s="354"/>
      <c r="S225" s="354"/>
      <c r="T225" s="354"/>
      <c r="U225" s="354"/>
      <c r="V225" s="354"/>
      <c r="W225" s="354"/>
      <c r="X225" s="354"/>
      <c r="Y225" s="354"/>
      <c r="Z225" s="354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1"/>
    </row>
    <row r="226" spans="1:38" x14ac:dyDescent="0.25">
      <c r="A226" s="95" t="s">
        <v>182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1"/>
    </row>
    <row r="227" spans="1:38" x14ac:dyDescent="0.25">
      <c r="A227" s="95" t="s">
        <v>121</v>
      </c>
      <c r="B227" s="207" t="s">
        <v>183</v>
      </c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81"/>
    </row>
    <row r="228" spans="1:38" x14ac:dyDescent="0.25">
      <c r="A228" s="80"/>
      <c r="B228" s="97" t="s">
        <v>184</v>
      </c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81"/>
    </row>
    <row r="229" spans="1:38" x14ac:dyDescent="0.25">
      <c r="A229" s="95" t="s">
        <v>121</v>
      </c>
      <c r="B229" s="207" t="s">
        <v>185</v>
      </c>
      <c r="C229" s="208"/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81"/>
    </row>
    <row r="230" spans="1:38" x14ac:dyDescent="0.25">
      <c r="A230" s="80"/>
      <c r="B230" s="207" t="s">
        <v>186</v>
      </c>
      <c r="C230" s="208"/>
      <c r="D230" s="208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81"/>
    </row>
    <row r="231" spans="1:38" x14ac:dyDescent="0.25">
      <c r="A231" s="80"/>
      <c r="B231" s="207" t="s">
        <v>187</v>
      </c>
      <c r="C231" s="208"/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81"/>
    </row>
    <row r="232" spans="1:38" x14ac:dyDescent="0.25">
      <c r="A232" s="95" t="s">
        <v>121</v>
      </c>
      <c r="B232" s="207" t="s">
        <v>188</v>
      </c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81"/>
    </row>
    <row r="233" spans="1:38" x14ac:dyDescent="0.25">
      <c r="A233" s="80"/>
      <c r="B233" s="97" t="s">
        <v>189</v>
      </c>
      <c r="C233" s="104"/>
      <c r="D233" s="104"/>
      <c r="E233" s="104"/>
      <c r="F233" s="104"/>
      <c r="G233" s="104"/>
      <c r="H233" s="104"/>
      <c r="I233" s="104"/>
      <c r="J233" s="104"/>
      <c r="K233" s="104"/>
      <c r="L233" s="111"/>
      <c r="M233" s="104"/>
      <c r="N233" s="104"/>
      <c r="O233" s="104"/>
      <c r="P233" s="97" t="s">
        <v>190</v>
      </c>
      <c r="Q233" s="104"/>
      <c r="R233" s="104"/>
      <c r="S233" s="104"/>
      <c r="T233" s="104"/>
      <c r="U233" s="104"/>
      <c r="V233" s="104"/>
      <c r="W233" s="104"/>
      <c r="X233" s="104"/>
      <c r="Y233" s="104"/>
      <c r="Z233" s="111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81"/>
    </row>
    <row r="234" spans="1:38" x14ac:dyDescent="0.25">
      <c r="A234" s="80"/>
      <c r="B234" s="97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97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81"/>
    </row>
    <row r="235" spans="1:38" x14ac:dyDescent="0.25">
      <c r="A235" s="95" t="s">
        <v>121</v>
      </c>
      <c r="B235" s="95" t="s">
        <v>191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95"/>
      <c r="AA235" s="80"/>
      <c r="AB235" s="112"/>
      <c r="AC235" s="80"/>
      <c r="AD235" s="95"/>
      <c r="AE235" s="80"/>
      <c r="AF235" s="112"/>
      <c r="AG235" s="80"/>
      <c r="AH235" s="80"/>
      <c r="AI235" s="80"/>
      <c r="AJ235" s="80"/>
      <c r="AK235" s="80"/>
      <c r="AL235" s="81"/>
    </row>
    <row r="236" spans="1:38" x14ac:dyDescent="0.25">
      <c r="A236" s="95" t="s">
        <v>121</v>
      </c>
      <c r="B236" s="95" t="s">
        <v>192</v>
      </c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112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1"/>
    </row>
    <row r="237" spans="1:38" x14ac:dyDescent="0.25">
      <c r="A237" s="95" t="s">
        <v>193</v>
      </c>
      <c r="B237" s="80"/>
      <c r="C237" s="354"/>
      <c r="D237" s="354"/>
      <c r="E237" s="354"/>
      <c r="F237" s="354"/>
      <c r="G237" s="354"/>
      <c r="H237" s="354"/>
      <c r="I237" s="354"/>
      <c r="J237" s="354"/>
      <c r="K237" s="354"/>
      <c r="L237" s="354"/>
      <c r="M237" s="354"/>
      <c r="N237" s="354"/>
      <c r="O237" s="354"/>
      <c r="P237" s="354"/>
      <c r="Q237" s="354"/>
      <c r="R237" s="354"/>
      <c r="S237" s="354"/>
      <c r="T237" s="354"/>
      <c r="U237" s="354"/>
      <c r="V237" s="354"/>
      <c r="W237" s="354"/>
      <c r="X237" s="354"/>
      <c r="Y237" s="354"/>
      <c r="Z237" s="354"/>
      <c r="AA237" s="354"/>
      <c r="AB237" s="355" t="s">
        <v>194</v>
      </c>
      <c r="AC237" s="356"/>
      <c r="AD237" s="357"/>
      <c r="AE237" s="358"/>
      <c r="AF237" s="358"/>
      <c r="AG237" s="358"/>
      <c r="AH237" s="358"/>
      <c r="AI237" s="358"/>
      <c r="AJ237" s="358"/>
      <c r="AK237" s="359"/>
      <c r="AL237" s="81"/>
    </row>
    <row r="238" spans="1:38" x14ac:dyDescent="0.25">
      <c r="A238" s="100" t="s">
        <v>195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1"/>
    </row>
    <row r="239" spans="1:38" x14ac:dyDescent="0.2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1"/>
    </row>
    <row r="240" spans="1:38" x14ac:dyDescent="0.2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1"/>
    </row>
    <row r="241" spans="1:38" x14ac:dyDescent="0.2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1"/>
    </row>
    <row r="242" spans="1:38" x14ac:dyDescent="0.2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1"/>
    </row>
    <row r="243" spans="1:38" x14ac:dyDescent="0.2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1"/>
    </row>
    <row r="244" spans="1:38" x14ac:dyDescent="0.2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1"/>
    </row>
    <row r="245" spans="1:38" x14ac:dyDescent="0.2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1"/>
    </row>
    <row r="246" spans="1:38" x14ac:dyDescent="0.2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1"/>
    </row>
    <row r="247" spans="1:38" x14ac:dyDescent="0.2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</row>
    <row r="248" spans="1:38" ht="15.75" thickBot="1" x14ac:dyDescent="0.3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</row>
    <row r="249" spans="1:38" ht="22.5" x14ac:dyDescent="0.45">
      <c r="A249" s="371" t="s">
        <v>199</v>
      </c>
      <c r="B249" s="372"/>
      <c r="C249" s="372"/>
      <c r="D249" s="372"/>
      <c r="E249" s="372"/>
      <c r="F249" s="372"/>
      <c r="G249" s="372"/>
      <c r="H249" s="372"/>
      <c r="I249" s="372"/>
      <c r="J249" s="372"/>
      <c r="K249" s="372"/>
      <c r="L249" s="372"/>
      <c r="M249" s="372"/>
      <c r="N249" s="372"/>
      <c r="O249" s="372"/>
      <c r="P249" s="372"/>
      <c r="Q249" s="372"/>
      <c r="R249" s="372"/>
      <c r="S249" s="372"/>
      <c r="T249" s="372"/>
      <c r="U249" s="372"/>
      <c r="V249" s="372"/>
      <c r="W249" s="372"/>
      <c r="X249" s="372"/>
      <c r="Y249" s="372"/>
      <c r="Z249" s="372"/>
      <c r="AA249" s="372"/>
      <c r="AB249" s="372"/>
      <c r="AC249" s="372"/>
      <c r="AD249" s="372"/>
      <c r="AE249" s="372"/>
      <c r="AF249" s="372"/>
      <c r="AG249" s="372"/>
      <c r="AH249" s="372"/>
      <c r="AI249" s="372"/>
      <c r="AJ249" s="372"/>
      <c r="AK249" s="372"/>
      <c r="AL249" s="81"/>
    </row>
    <row r="250" spans="1:38" x14ac:dyDescent="0.25">
      <c r="A250" s="373" t="s">
        <v>177</v>
      </c>
      <c r="B250" s="373"/>
      <c r="C250" s="373"/>
      <c r="D250" s="373"/>
      <c r="E250" s="373"/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73"/>
      <c r="R250" s="373"/>
      <c r="S250" s="373"/>
      <c r="T250" s="373"/>
      <c r="U250" s="373"/>
      <c r="V250" s="373"/>
      <c r="W250" s="373"/>
      <c r="X250" s="373"/>
      <c r="Y250" s="373"/>
      <c r="Z250" s="373"/>
      <c r="AA250" s="373"/>
      <c r="AB250" s="373"/>
      <c r="AC250" s="373"/>
      <c r="AD250" s="373"/>
      <c r="AE250" s="373"/>
      <c r="AF250" s="373"/>
      <c r="AG250" s="373"/>
      <c r="AH250" s="373"/>
      <c r="AI250" s="373"/>
      <c r="AJ250" s="373"/>
      <c r="AK250" s="373"/>
      <c r="AL250" s="81"/>
    </row>
    <row r="251" spans="1:38" x14ac:dyDescent="0.25">
      <c r="A251" s="109" t="s">
        <v>178</v>
      </c>
      <c r="B251" s="80"/>
      <c r="C251" s="80"/>
      <c r="D251" s="80"/>
      <c r="E251" s="80"/>
      <c r="F251" s="80"/>
      <c r="G251" s="374"/>
      <c r="H251" s="374"/>
      <c r="I251" s="374"/>
      <c r="J251" s="374"/>
      <c r="K251" s="374"/>
      <c r="L251" s="374"/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  <c r="Y251" s="374"/>
      <c r="Z251" s="374"/>
      <c r="AA251" s="366" t="s">
        <v>179</v>
      </c>
      <c r="AB251" s="367"/>
      <c r="AC251" s="368"/>
      <c r="AD251" s="357"/>
      <c r="AE251" s="358"/>
      <c r="AF251" s="358"/>
      <c r="AG251" s="358"/>
      <c r="AH251" s="358"/>
      <c r="AI251" s="358"/>
      <c r="AJ251" s="358"/>
      <c r="AK251" s="359"/>
      <c r="AL251" s="81"/>
    </row>
    <row r="252" spans="1:38" x14ac:dyDescent="0.2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110"/>
      <c r="AE252" s="110"/>
      <c r="AF252" s="110"/>
      <c r="AG252" s="110"/>
      <c r="AH252" s="110"/>
      <c r="AI252" s="110"/>
      <c r="AJ252" s="110"/>
      <c r="AK252" s="110"/>
      <c r="AL252" s="81"/>
    </row>
    <row r="253" spans="1:38" x14ac:dyDescent="0.25">
      <c r="A253" s="95" t="s">
        <v>180</v>
      </c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365"/>
      <c r="N253" s="365"/>
      <c r="O253" s="365"/>
      <c r="P253" s="365"/>
      <c r="Q253" s="365"/>
      <c r="R253" s="365"/>
      <c r="S253" s="365"/>
      <c r="T253" s="365"/>
      <c r="U253" s="365"/>
      <c r="V253" s="365"/>
      <c r="W253" s="365"/>
      <c r="X253" s="365"/>
      <c r="Y253" s="365"/>
      <c r="Z253" s="365"/>
      <c r="AA253" s="366" t="s">
        <v>179</v>
      </c>
      <c r="AB253" s="367"/>
      <c r="AC253" s="368"/>
      <c r="AD253" s="357"/>
      <c r="AE253" s="358"/>
      <c r="AF253" s="358"/>
      <c r="AG253" s="358"/>
      <c r="AH253" s="358"/>
      <c r="AI253" s="358"/>
      <c r="AJ253" s="358"/>
      <c r="AK253" s="359"/>
      <c r="AL253" s="81"/>
    </row>
    <row r="254" spans="1:38" x14ac:dyDescent="0.25">
      <c r="A254" s="95" t="s">
        <v>181</v>
      </c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354"/>
      <c r="M254" s="354"/>
      <c r="N254" s="354"/>
      <c r="O254" s="354"/>
      <c r="P254" s="354"/>
      <c r="Q254" s="354"/>
      <c r="R254" s="354"/>
      <c r="S254" s="354"/>
      <c r="T254" s="354"/>
      <c r="U254" s="354"/>
      <c r="V254" s="354"/>
      <c r="W254" s="354"/>
      <c r="X254" s="354"/>
      <c r="Y254" s="354"/>
      <c r="Z254" s="354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</row>
    <row r="255" spans="1:38" x14ac:dyDescent="0.25">
      <c r="A255" s="95" t="s">
        <v>182</v>
      </c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</row>
    <row r="256" spans="1:38" x14ac:dyDescent="0.25">
      <c r="A256" s="95" t="s">
        <v>121</v>
      </c>
      <c r="B256" s="207" t="s">
        <v>183</v>
      </c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07"/>
      <c r="Z256" s="207"/>
      <c r="AA256" s="207"/>
      <c r="AB256" s="207"/>
      <c r="AC256" s="207"/>
      <c r="AD256" s="207"/>
      <c r="AE256" s="207"/>
      <c r="AF256" s="207"/>
      <c r="AG256" s="207"/>
      <c r="AH256" s="207"/>
      <c r="AI256" s="207"/>
      <c r="AJ256" s="207"/>
      <c r="AK256" s="207"/>
    </row>
    <row r="257" spans="1:37" x14ac:dyDescent="0.25">
      <c r="A257" s="80"/>
      <c r="B257" s="97" t="s">
        <v>184</v>
      </c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</row>
    <row r="258" spans="1:37" x14ac:dyDescent="0.25">
      <c r="A258" s="95" t="s">
        <v>121</v>
      </c>
      <c r="B258" s="207" t="s">
        <v>185</v>
      </c>
      <c r="C258" s="208"/>
      <c r="D258" s="208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</row>
    <row r="259" spans="1:37" x14ac:dyDescent="0.25">
      <c r="A259" s="80"/>
      <c r="B259" s="207" t="s">
        <v>186</v>
      </c>
      <c r="C259" s="208"/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</row>
    <row r="260" spans="1:37" x14ac:dyDescent="0.25">
      <c r="A260" s="80"/>
      <c r="B260" s="207" t="s">
        <v>187</v>
      </c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208"/>
      <c r="AK260" s="208"/>
    </row>
    <row r="261" spans="1:37" x14ac:dyDescent="0.25">
      <c r="A261" s="95" t="s">
        <v>121</v>
      </c>
      <c r="B261" s="207" t="s">
        <v>188</v>
      </c>
      <c r="C261" s="208"/>
      <c r="D261" s="208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8"/>
      <c r="AJ261" s="208"/>
      <c r="AK261" s="208"/>
    </row>
    <row r="262" spans="1:37" x14ac:dyDescent="0.25">
      <c r="A262" s="80"/>
      <c r="B262" s="97" t="s">
        <v>189</v>
      </c>
      <c r="C262" s="104"/>
      <c r="D262" s="104"/>
      <c r="E262" s="104"/>
      <c r="F262" s="104"/>
      <c r="G262" s="104"/>
      <c r="H262" s="104"/>
      <c r="I262" s="104"/>
      <c r="J262" s="104"/>
      <c r="K262" s="104"/>
      <c r="L262" s="111"/>
      <c r="M262" s="104"/>
      <c r="N262" s="104"/>
      <c r="O262" s="104"/>
      <c r="P262" s="97" t="s">
        <v>190</v>
      </c>
      <c r="Q262" s="104"/>
      <c r="R262" s="104"/>
      <c r="S262" s="104"/>
      <c r="T262" s="104"/>
      <c r="U262" s="104"/>
      <c r="V262" s="104"/>
      <c r="W262" s="104"/>
      <c r="X262" s="104"/>
      <c r="Y262" s="104"/>
      <c r="Z262" s="111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</row>
    <row r="263" spans="1:37" x14ac:dyDescent="0.25">
      <c r="A263" s="80"/>
      <c r="B263" s="97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97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</row>
    <row r="264" spans="1:37" x14ac:dyDescent="0.25">
      <c r="A264" s="95" t="s">
        <v>121</v>
      </c>
      <c r="B264" s="95" t="s">
        <v>191</v>
      </c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95"/>
      <c r="AA264" s="80"/>
      <c r="AB264" s="112"/>
      <c r="AC264" s="80"/>
      <c r="AD264" s="95"/>
      <c r="AE264" s="80"/>
      <c r="AF264" s="112"/>
      <c r="AG264" s="80"/>
      <c r="AH264" s="80"/>
      <c r="AI264" s="80"/>
      <c r="AJ264" s="80"/>
      <c r="AK264" s="80"/>
    </row>
    <row r="265" spans="1:37" x14ac:dyDescent="0.25">
      <c r="A265" s="95" t="s">
        <v>121</v>
      </c>
      <c r="B265" s="95" t="s">
        <v>192</v>
      </c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112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</row>
    <row r="266" spans="1:37" x14ac:dyDescent="0.25">
      <c r="A266" s="95" t="s">
        <v>193</v>
      </c>
      <c r="B266" s="80"/>
      <c r="C266" s="354"/>
      <c r="D266" s="354"/>
      <c r="E266" s="354"/>
      <c r="F266" s="354"/>
      <c r="G266" s="354"/>
      <c r="H266" s="354"/>
      <c r="I266" s="354"/>
      <c r="J266" s="354"/>
      <c r="K266" s="354"/>
      <c r="L266" s="354"/>
      <c r="M266" s="354"/>
      <c r="N266" s="354"/>
      <c r="O266" s="354"/>
      <c r="P266" s="354"/>
      <c r="Q266" s="354"/>
      <c r="R266" s="354"/>
      <c r="S266" s="354"/>
      <c r="T266" s="354"/>
      <c r="U266" s="354"/>
      <c r="V266" s="354"/>
      <c r="W266" s="354"/>
      <c r="X266" s="354"/>
      <c r="Y266" s="354"/>
      <c r="Z266" s="354"/>
      <c r="AA266" s="354"/>
      <c r="AB266" s="355" t="s">
        <v>194</v>
      </c>
      <c r="AC266" s="356"/>
      <c r="AD266" s="357"/>
      <c r="AE266" s="358"/>
      <c r="AF266" s="358"/>
      <c r="AG266" s="358"/>
      <c r="AH266" s="358"/>
      <c r="AI266" s="358"/>
      <c r="AJ266" s="358"/>
      <c r="AK266" s="359"/>
    </row>
    <row r="267" spans="1:37" x14ac:dyDescent="0.25">
      <c r="A267" s="100" t="s">
        <v>195</v>
      </c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</row>
    <row r="268" spans="1:37" x14ac:dyDescent="0.2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</row>
    <row r="269" spans="1:37" x14ac:dyDescent="0.2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</row>
    <row r="270" spans="1:37" x14ac:dyDescent="0.2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</row>
    <row r="271" spans="1:37" x14ac:dyDescent="0.2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</row>
  </sheetData>
  <mergeCells count="295">
    <mergeCell ref="B256:AK256"/>
    <mergeCell ref="B258:AK258"/>
    <mergeCell ref="B259:AK259"/>
    <mergeCell ref="B260:AK260"/>
    <mergeCell ref="B261:AK261"/>
    <mergeCell ref="C266:AA266"/>
    <mergeCell ref="AB266:AC266"/>
    <mergeCell ref="AD266:AK266"/>
    <mergeCell ref="A249:AK249"/>
    <mergeCell ref="A250:AK250"/>
    <mergeCell ref="G251:Z251"/>
    <mergeCell ref="AA251:AC251"/>
    <mergeCell ref="AD251:AK251"/>
    <mergeCell ref="M253:Z253"/>
    <mergeCell ref="AA253:AC253"/>
    <mergeCell ref="AD253:AK253"/>
    <mergeCell ref="L254:Z254"/>
    <mergeCell ref="C237:AA237"/>
    <mergeCell ref="AB237:AC237"/>
    <mergeCell ref="AD237:AK237"/>
    <mergeCell ref="AB147:AK147"/>
    <mergeCell ref="B62:AJ62"/>
    <mergeCell ref="M224:Z224"/>
    <mergeCell ref="AA224:AC224"/>
    <mergeCell ref="AD224:AK224"/>
    <mergeCell ref="L225:Z225"/>
    <mergeCell ref="B227:AK227"/>
    <mergeCell ref="B229:AK229"/>
    <mergeCell ref="B230:AK230"/>
    <mergeCell ref="B231:AK231"/>
    <mergeCell ref="B232:AK232"/>
    <mergeCell ref="A215:R215"/>
    <mergeCell ref="A216:R216"/>
    <mergeCell ref="S216:AK216"/>
    <mergeCell ref="S217:AK217"/>
    <mergeCell ref="A220:AK220"/>
    <mergeCell ref="A221:AK221"/>
    <mergeCell ref="G222:Z222"/>
    <mergeCell ref="AA222:AC222"/>
    <mergeCell ref="AD222:AK222"/>
    <mergeCell ref="A205:AK205"/>
    <mergeCell ref="A206:AK206"/>
    <mergeCell ref="A207:AK207"/>
    <mergeCell ref="A208:AK208"/>
    <mergeCell ref="A209:AK209"/>
    <mergeCell ref="B210:AK210"/>
    <mergeCell ref="B211:AK211"/>
    <mergeCell ref="A214:R214"/>
    <mergeCell ref="S214:AK214"/>
    <mergeCell ref="A195:V195"/>
    <mergeCell ref="W195:AK195"/>
    <mergeCell ref="B196:AK196"/>
    <mergeCell ref="B197:AK197"/>
    <mergeCell ref="A200:AK200"/>
    <mergeCell ref="A201:AK201"/>
    <mergeCell ref="A202:AK202"/>
    <mergeCell ref="A203:AK203"/>
    <mergeCell ref="A204:AK204"/>
    <mergeCell ref="B182:AK182"/>
    <mergeCell ref="B183:AK183"/>
    <mergeCell ref="B185:AK185"/>
    <mergeCell ref="B186:AK186"/>
    <mergeCell ref="B188:AK188"/>
    <mergeCell ref="A193:V193"/>
    <mergeCell ref="W193:AK193"/>
    <mergeCell ref="A194:V194"/>
    <mergeCell ref="W194:AK194"/>
    <mergeCell ref="C154:AL154"/>
    <mergeCell ref="C168:AK168"/>
    <mergeCell ref="C169:AK169"/>
    <mergeCell ref="C171:AK171"/>
    <mergeCell ref="A172:AK172"/>
    <mergeCell ref="A173:AK173"/>
    <mergeCell ref="A179:AK179"/>
    <mergeCell ref="A180:AK180"/>
    <mergeCell ref="B181:AK181"/>
    <mergeCell ref="AJ150:AK150"/>
    <mergeCell ref="A151:V151"/>
    <mergeCell ref="W151:AA151"/>
    <mergeCell ref="AB151:AF151"/>
    <mergeCell ref="AG151:AI151"/>
    <mergeCell ref="AJ151:AK151"/>
    <mergeCell ref="A152:V152"/>
    <mergeCell ref="W152:AA152"/>
    <mergeCell ref="AB152:AF152"/>
    <mergeCell ref="AG152:AI152"/>
    <mergeCell ref="AJ152:AK152"/>
    <mergeCell ref="A148:V148"/>
    <mergeCell ref="W148:AA148"/>
    <mergeCell ref="AB148:AF148"/>
    <mergeCell ref="AG148:AI148"/>
    <mergeCell ref="A149:V149"/>
    <mergeCell ref="W149:AA149"/>
    <mergeCell ref="AB149:AF149"/>
    <mergeCell ref="AG149:AI149"/>
    <mergeCell ref="A150:V150"/>
    <mergeCell ref="W150:AA150"/>
    <mergeCell ref="AB150:AF150"/>
    <mergeCell ref="AG150:AI150"/>
    <mergeCell ref="A145:V145"/>
    <mergeCell ref="W145:AA145"/>
    <mergeCell ref="AB145:AF145"/>
    <mergeCell ref="AG145:AK145"/>
    <mergeCell ref="A146:V146"/>
    <mergeCell ref="W146:AA146"/>
    <mergeCell ref="AB146:AF146"/>
    <mergeCell ref="AG146:AK146"/>
    <mergeCell ref="A147:V147"/>
    <mergeCell ref="W147:AA147"/>
    <mergeCell ref="A142:V142"/>
    <mergeCell ref="W142:AA142"/>
    <mergeCell ref="AB142:AF142"/>
    <mergeCell ref="AG142:AK142"/>
    <mergeCell ref="A143:V143"/>
    <mergeCell ref="W143:AA143"/>
    <mergeCell ref="AB143:AF143"/>
    <mergeCell ref="AG143:AK143"/>
    <mergeCell ref="A144:V144"/>
    <mergeCell ref="W144:AA144"/>
    <mergeCell ref="AB144:AF144"/>
    <mergeCell ref="AG144:AK144"/>
    <mergeCell ref="A136:V136"/>
    <mergeCell ref="W136:AA141"/>
    <mergeCell ref="AB136:AF136"/>
    <mergeCell ref="AG136:AK136"/>
    <mergeCell ref="A137:J137"/>
    <mergeCell ref="K137:V137"/>
    <mergeCell ref="AB137:AF137"/>
    <mergeCell ref="AG137:AK137"/>
    <mergeCell ref="K138:V138"/>
    <mergeCell ref="AB138:AF138"/>
    <mergeCell ref="AG138:AK138"/>
    <mergeCell ref="A139:J139"/>
    <mergeCell ref="K139:V139"/>
    <mergeCell ref="AB139:AF139"/>
    <mergeCell ref="AG139:AK139"/>
    <mergeCell ref="K140:V140"/>
    <mergeCell ref="AB140:AF140"/>
    <mergeCell ref="AG140:AK140"/>
    <mergeCell ref="A141:V141"/>
    <mergeCell ref="AB141:AF141"/>
    <mergeCell ref="AG141:AK141"/>
    <mergeCell ref="A131:V131"/>
    <mergeCell ref="W131:AA135"/>
    <mergeCell ref="AB131:AF131"/>
    <mergeCell ref="AG131:AK131"/>
    <mergeCell ref="A132:V132"/>
    <mergeCell ref="AB132:AF132"/>
    <mergeCell ref="AG132:AK132"/>
    <mergeCell ref="AB133:AF133"/>
    <mergeCell ref="AG133:AK133"/>
    <mergeCell ref="AB134:AF134"/>
    <mergeCell ref="AG134:AK134"/>
    <mergeCell ref="AC135:AF135"/>
    <mergeCell ref="AH135:AK135"/>
    <mergeCell ref="A127:V127"/>
    <mergeCell ref="W128:AA128"/>
    <mergeCell ref="AB128:AF128"/>
    <mergeCell ref="AG128:AK128"/>
    <mergeCell ref="W129:AA129"/>
    <mergeCell ref="AB129:AF129"/>
    <mergeCell ref="AG129:AK129"/>
    <mergeCell ref="A130:V130"/>
    <mergeCell ref="W130:AA130"/>
    <mergeCell ref="AB130:AF130"/>
    <mergeCell ref="AG130:AK130"/>
    <mergeCell ref="A124:V124"/>
    <mergeCell ref="W124:AA124"/>
    <mergeCell ref="AB124:AF124"/>
    <mergeCell ref="AG124:AK124"/>
    <mergeCell ref="A125:V125"/>
    <mergeCell ref="W125:AA125"/>
    <mergeCell ref="AB125:AF125"/>
    <mergeCell ref="AG125:AK125"/>
    <mergeCell ref="A126:V126"/>
    <mergeCell ref="W126:AA126"/>
    <mergeCell ref="AB126:AF126"/>
    <mergeCell ref="AG126:AK126"/>
    <mergeCell ref="A112:W114"/>
    <mergeCell ref="A115:AK115"/>
    <mergeCell ref="A117:AK117"/>
    <mergeCell ref="A118:AK118"/>
    <mergeCell ref="A119:AK119"/>
    <mergeCell ref="A120:AK120"/>
    <mergeCell ref="A121:AK121"/>
    <mergeCell ref="A122:AK122"/>
    <mergeCell ref="A123:AK123"/>
    <mergeCell ref="AX12:AY12"/>
    <mergeCell ref="AX13:AY13"/>
    <mergeCell ref="A103:B103"/>
    <mergeCell ref="L107:S107"/>
    <mergeCell ref="E32:AK32"/>
    <mergeCell ref="R30:Y30"/>
    <mergeCell ref="AS25:AS31"/>
    <mergeCell ref="AS32:AS33"/>
    <mergeCell ref="A58:AK58"/>
    <mergeCell ref="L91:S91"/>
    <mergeCell ref="E28:M28"/>
    <mergeCell ref="S28:Y28"/>
    <mergeCell ref="AE28:AK28"/>
    <mergeCell ref="I30:N30"/>
    <mergeCell ref="A61:AK61"/>
    <mergeCell ref="A63:AK63"/>
    <mergeCell ref="A72:B72"/>
    <mergeCell ref="L76:S76"/>
    <mergeCell ref="A87:B87"/>
    <mergeCell ref="G14:I14"/>
    <mergeCell ref="N14:X14"/>
    <mergeCell ref="A40:G40"/>
    <mergeCell ref="A43:AK43"/>
    <mergeCell ref="A41:G41"/>
    <mergeCell ref="T21:AK21"/>
    <mergeCell ref="AF40:AK40"/>
    <mergeCell ref="AF41:AK41"/>
    <mergeCell ref="Q40:S40"/>
    <mergeCell ref="N38:S38"/>
    <mergeCell ref="N39:S39"/>
    <mergeCell ref="H38:M38"/>
    <mergeCell ref="H39:M39"/>
    <mergeCell ref="H2:AD2"/>
    <mergeCell ref="E10:M10"/>
    <mergeCell ref="S10:Y10"/>
    <mergeCell ref="AE10:AK10"/>
    <mergeCell ref="I12:N12"/>
    <mergeCell ref="T12:AK12"/>
    <mergeCell ref="AA14:AK14"/>
    <mergeCell ref="A37:AK37"/>
    <mergeCell ref="A38:G39"/>
    <mergeCell ref="AF38:AK39"/>
    <mergeCell ref="G23:I23"/>
    <mergeCell ref="N23:X23"/>
    <mergeCell ref="AA23:AK23"/>
    <mergeCell ref="D16:J16"/>
    <mergeCell ref="N16:AK16"/>
    <mergeCell ref="D25:J25"/>
    <mergeCell ref="N25:AK25"/>
    <mergeCell ref="A34:AK34"/>
    <mergeCell ref="E19:M19"/>
    <mergeCell ref="S19:Y19"/>
    <mergeCell ref="AE19:AK19"/>
    <mergeCell ref="I21:N21"/>
    <mergeCell ref="AP51:AR51"/>
    <mergeCell ref="AP52:AR52"/>
    <mergeCell ref="AP54:AR54"/>
    <mergeCell ref="A50:AK50"/>
    <mergeCell ref="A44:G45"/>
    <mergeCell ref="A48:G48"/>
    <mergeCell ref="A47:G47"/>
    <mergeCell ref="AF47:AK47"/>
    <mergeCell ref="A46:G46"/>
    <mergeCell ref="Z44:AE44"/>
    <mergeCell ref="Z45:AE45"/>
    <mergeCell ref="AF54:AK54"/>
    <mergeCell ref="AF44:AK45"/>
    <mergeCell ref="AF46:AK46"/>
    <mergeCell ref="AF48:AK48"/>
    <mergeCell ref="H44:M44"/>
    <mergeCell ref="AC41:AE41"/>
    <mergeCell ref="Z38:AE38"/>
    <mergeCell ref="T44:Y44"/>
    <mergeCell ref="T45:Y45"/>
    <mergeCell ref="Z39:AE39"/>
    <mergeCell ref="T38:Y38"/>
    <mergeCell ref="T39:Y39"/>
    <mergeCell ref="W40:Y40"/>
    <mergeCell ref="AC40:AE40"/>
    <mergeCell ref="K40:M40"/>
    <mergeCell ref="H41:J41"/>
    <mergeCell ref="K41:M41"/>
    <mergeCell ref="Q41:S41"/>
    <mergeCell ref="W41:Y41"/>
    <mergeCell ref="R60:AI60"/>
    <mergeCell ref="A55:AK55"/>
    <mergeCell ref="AC47:AE47"/>
    <mergeCell ref="AC48:AE48"/>
    <mergeCell ref="AX25:AX31"/>
    <mergeCell ref="AF52:AK52"/>
    <mergeCell ref="A51:G52"/>
    <mergeCell ref="Q46:S46"/>
    <mergeCell ref="Q47:S47"/>
    <mergeCell ref="Q48:S48"/>
    <mergeCell ref="K46:M46"/>
    <mergeCell ref="K47:M47"/>
    <mergeCell ref="K48:M48"/>
    <mergeCell ref="AF51:AK51"/>
    <mergeCell ref="W46:Y46"/>
    <mergeCell ref="W47:Y47"/>
    <mergeCell ref="W48:Y48"/>
    <mergeCell ref="Z46:AB46"/>
    <mergeCell ref="Z47:AB47"/>
    <mergeCell ref="Z48:AB48"/>
    <mergeCell ref="AC46:AE46"/>
    <mergeCell ref="H45:M45"/>
    <mergeCell ref="N44:S44"/>
    <mergeCell ref="N45:S45"/>
  </mergeCells>
  <hyperlinks>
    <hyperlink ref="S217" r:id="rId1"/>
  </hyperlinks>
  <pageMargins left="0" right="0" top="0" bottom="0" header="0.31496062992125984" footer="0.31496062992125984"/>
  <pageSetup paperSize="9" orientation="portrait" horizontalDpi="0" verticalDpi="0" r:id="rId2"/>
  <rowBreaks count="2" manualBreakCount="2">
    <brk id="55" max="16383" man="1"/>
    <brk id="219" max="16383" man="1"/>
  </rowBreaks>
  <colBreaks count="1" manualBreakCount="1">
    <brk id="53" max="1048575" man="1"/>
  </colBreaks>
  <ignoredErrors>
    <ignoredError sqref="K41:AB41 K48:AB48 AF52:AK52 AG51:AK51 K40:AB40 AD40:AK40 AD41:AK41 K46:AB46 AD46:AK46 K47:AB47 AD47:AK47 AD48:AK48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161925</xdr:rowOff>
                  </from>
                  <to>
                    <xdr:col>10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13</xdr:col>
                    <xdr:colOff>28575</xdr:colOff>
                    <xdr:row>38</xdr:row>
                    <xdr:rowOff>161925</xdr:rowOff>
                  </from>
                  <to>
                    <xdr:col>16</xdr:col>
                    <xdr:colOff>19050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161925</xdr:rowOff>
                  </from>
                  <to>
                    <xdr:col>21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171450</xdr:rowOff>
                  </from>
                  <to>
                    <xdr:col>10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25</xdr:col>
                    <xdr:colOff>9525</xdr:colOff>
                    <xdr:row>38</xdr:row>
                    <xdr:rowOff>171450</xdr:rowOff>
                  </from>
                  <to>
                    <xdr:col>27</xdr:col>
                    <xdr:colOff>152400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13</xdr:col>
                    <xdr:colOff>28575</xdr:colOff>
                    <xdr:row>39</xdr:row>
                    <xdr:rowOff>161925</xdr:rowOff>
                  </from>
                  <to>
                    <xdr:col>16</xdr:col>
                    <xdr:colOff>19050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161925</xdr:rowOff>
                  </from>
                  <to>
                    <xdr:col>21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25</xdr:col>
                    <xdr:colOff>19050</xdr:colOff>
                    <xdr:row>39</xdr:row>
                    <xdr:rowOff>171450</xdr:rowOff>
                  </from>
                  <to>
                    <xdr:col>29</xdr:col>
                    <xdr:colOff>57150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7</xdr:col>
                    <xdr:colOff>85725</xdr:colOff>
                    <xdr:row>49</xdr:row>
                    <xdr:rowOff>171450</xdr:rowOff>
                  </from>
                  <to>
                    <xdr:col>15</xdr:col>
                    <xdr:colOff>152400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7</xdr:col>
                    <xdr:colOff>76200</xdr:colOff>
                    <xdr:row>51</xdr:row>
                    <xdr:rowOff>9525</xdr:rowOff>
                  </from>
                  <to>
                    <xdr:col>25</xdr:col>
                    <xdr:colOff>66675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Option Button 22">
              <controlPr defaultSize="0" autoFill="0" autoLine="0" autoPict="0">
                <anchor moveWithCells="1">
                  <from>
                    <xdr:col>1</xdr:col>
                    <xdr:colOff>133350</xdr:colOff>
                    <xdr:row>4</xdr:row>
                    <xdr:rowOff>171450</xdr:rowOff>
                  </from>
                  <to>
                    <xdr:col>14</xdr:col>
                    <xdr:colOff>19050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Option Button 23">
              <controlPr defaultSize="0" autoFill="0" autoLine="0" autoPict="0">
                <anchor moveWithCells="1">
                  <from>
                    <xdr:col>1</xdr:col>
                    <xdr:colOff>142875</xdr:colOff>
                    <xdr:row>5</xdr:row>
                    <xdr:rowOff>161925</xdr:rowOff>
                  </from>
                  <to>
                    <xdr:col>22</xdr:col>
                    <xdr:colOff>66675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Option Button 36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104775</xdr:rowOff>
                  </from>
                  <to>
                    <xdr:col>9</xdr:col>
                    <xdr:colOff>28575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Option Button 38">
              <controlPr defaultSize="0" autoFill="0" autoLine="0" autoPict="0">
                <anchor moveWithCells="1">
                  <from>
                    <xdr:col>10</xdr:col>
                    <xdr:colOff>95250</xdr:colOff>
                    <xdr:row>34</xdr:row>
                    <xdr:rowOff>123825</xdr:rowOff>
                  </from>
                  <to>
                    <xdr:col>20</xdr:col>
                    <xdr:colOff>104775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Option Button 39">
              <controlPr defaultSize="0" autoFill="0" autoLine="0" autoPict="0">
                <anchor moveWithCells="1">
                  <from>
                    <xdr:col>23</xdr:col>
                    <xdr:colOff>38100</xdr:colOff>
                    <xdr:row>34</xdr:row>
                    <xdr:rowOff>104775</xdr:rowOff>
                  </from>
                  <to>
                    <xdr:col>35</xdr:col>
                    <xdr:colOff>76200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Group Box 29">
              <controlPr defaultSize="0" autoFill="0" autoPict="0">
                <anchor moveWithCells="1">
                  <from>
                    <xdr:col>0</xdr:col>
                    <xdr:colOff>114300</xdr:colOff>
                    <xdr:row>34</xdr:row>
                    <xdr:rowOff>76200</xdr:rowOff>
                  </from>
                  <to>
                    <xdr:col>35</xdr:col>
                    <xdr:colOff>152400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1" name="Check Box 75">
              <controlPr defaultSize="0" autoFill="0" autoLine="0" autoPict="0">
                <anchor moveWithCells="1">
                  <from>
                    <xdr:col>30</xdr:col>
                    <xdr:colOff>200025</xdr:colOff>
                    <xdr:row>67</xdr:row>
                    <xdr:rowOff>0</xdr:rowOff>
                  </from>
                  <to>
                    <xdr:col>33</xdr:col>
                    <xdr:colOff>28575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2" name="Check Box 76">
              <controlPr defaultSize="0" autoFill="0" autoLine="0" autoPict="0">
                <anchor moveWithCells="1">
                  <from>
                    <xdr:col>33</xdr:col>
                    <xdr:colOff>104775</xdr:colOff>
                    <xdr:row>67</xdr:row>
                    <xdr:rowOff>0</xdr:rowOff>
                  </from>
                  <to>
                    <xdr:col>35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3" name="Check Box 77">
              <controlPr defaultSize="0" autoFill="0" autoLine="0" autoPict="0">
                <anchor moveWithCells="1">
                  <from>
                    <xdr:col>22</xdr:col>
                    <xdr:colOff>9525</xdr:colOff>
                    <xdr:row>68</xdr:row>
                    <xdr:rowOff>9525</xdr:rowOff>
                  </from>
                  <to>
                    <xdr:col>24</xdr:col>
                    <xdr:colOff>152400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Check Box 78">
              <controlPr defaultSize="0" autoFill="0" autoLine="0" autoPict="0">
                <anchor moveWithCells="1">
                  <from>
                    <xdr:col>24</xdr:col>
                    <xdr:colOff>123825</xdr:colOff>
                    <xdr:row>68</xdr:row>
                    <xdr:rowOff>9525</xdr:rowOff>
                  </from>
                  <to>
                    <xdr:col>27</xdr:col>
                    <xdr:colOff>9525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5" name="Check Box 82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114300</xdr:rowOff>
                  </from>
                  <to>
                    <xdr:col>27</xdr:col>
                    <xdr:colOff>123825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6" name="Check Box 83">
              <controlPr defaultSize="0" autoFill="0" autoLine="0" autoPict="0">
                <anchor moveWithCells="1">
                  <from>
                    <xdr:col>1</xdr:col>
                    <xdr:colOff>19050</xdr:colOff>
                    <xdr:row>71</xdr:row>
                    <xdr:rowOff>114300</xdr:rowOff>
                  </from>
                  <to>
                    <xdr:col>36</xdr:col>
                    <xdr:colOff>9525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7" name="Check Box 90">
              <controlPr defaultSize="0" autoFill="0" autoLine="0" autoPict="0">
                <anchor moveWithCells="1">
                  <from>
                    <xdr:col>30</xdr:col>
                    <xdr:colOff>200025</xdr:colOff>
                    <xdr:row>82</xdr:row>
                    <xdr:rowOff>0</xdr:rowOff>
                  </from>
                  <to>
                    <xdr:col>33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8" name="Check Box 91">
              <controlPr defaultSize="0" autoFill="0" autoLine="0" autoPict="0">
                <anchor moveWithCells="1">
                  <from>
                    <xdr:col>33</xdr:col>
                    <xdr:colOff>104775</xdr:colOff>
                    <xdr:row>82</xdr:row>
                    <xdr:rowOff>0</xdr:rowOff>
                  </from>
                  <to>
                    <xdr:col>35</xdr:col>
                    <xdr:colOff>47625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9" name="Check Box 92">
              <controlPr defaultSize="0" autoFill="0" autoLine="0" autoPict="0">
                <anchor moveWithCells="1">
                  <from>
                    <xdr:col>22</xdr:col>
                    <xdr:colOff>9525</xdr:colOff>
                    <xdr:row>83</xdr:row>
                    <xdr:rowOff>9525</xdr:rowOff>
                  </from>
                  <to>
                    <xdr:col>24</xdr:col>
                    <xdr:colOff>152400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0" name="Check Box 93">
              <controlPr defaultSize="0" autoFill="0" autoLine="0" autoPict="0">
                <anchor moveWithCells="1">
                  <from>
                    <xdr:col>24</xdr:col>
                    <xdr:colOff>123825</xdr:colOff>
                    <xdr:row>83</xdr:row>
                    <xdr:rowOff>9525</xdr:rowOff>
                  </from>
                  <to>
                    <xdr:col>27</xdr:col>
                    <xdr:colOff>9525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1" name="Check Box 94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114300</xdr:rowOff>
                  </from>
                  <to>
                    <xdr:col>27</xdr:col>
                    <xdr:colOff>123825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2" name="Check Box 95">
              <controlPr defaultSize="0" autoFill="0" autoLine="0" autoPict="0">
                <anchor moveWithCells="1">
                  <from>
                    <xdr:col>1</xdr:col>
                    <xdr:colOff>19050</xdr:colOff>
                    <xdr:row>86</xdr:row>
                    <xdr:rowOff>114300</xdr:rowOff>
                  </from>
                  <to>
                    <xdr:col>36</xdr:col>
                    <xdr:colOff>9525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3" name="Check Box 102">
              <controlPr defaultSize="0" autoFill="0" autoLine="0" autoPict="0">
                <anchor moveWithCells="1">
                  <from>
                    <xdr:col>30</xdr:col>
                    <xdr:colOff>200025</xdr:colOff>
                    <xdr:row>98</xdr:row>
                    <xdr:rowOff>0</xdr:rowOff>
                  </from>
                  <to>
                    <xdr:col>33</xdr:col>
                    <xdr:colOff>28575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4" name="Check Box 103">
              <controlPr defaultSize="0" autoFill="0" autoLine="0" autoPict="0">
                <anchor moveWithCells="1">
                  <from>
                    <xdr:col>33</xdr:col>
                    <xdr:colOff>104775</xdr:colOff>
                    <xdr:row>98</xdr:row>
                    <xdr:rowOff>0</xdr:rowOff>
                  </from>
                  <to>
                    <xdr:col>35</xdr:col>
                    <xdr:colOff>47625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5" name="Check Box 104">
              <controlPr defaultSize="0" autoFill="0" autoLine="0" autoPict="0">
                <anchor moveWithCells="1">
                  <from>
                    <xdr:col>22</xdr:col>
                    <xdr:colOff>9525</xdr:colOff>
                    <xdr:row>99</xdr:row>
                    <xdr:rowOff>9525</xdr:rowOff>
                  </from>
                  <to>
                    <xdr:col>24</xdr:col>
                    <xdr:colOff>152400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6" name="Check Box 105">
              <controlPr defaultSize="0" autoFill="0" autoLine="0" autoPict="0">
                <anchor moveWithCells="1">
                  <from>
                    <xdr:col>24</xdr:col>
                    <xdr:colOff>123825</xdr:colOff>
                    <xdr:row>99</xdr:row>
                    <xdr:rowOff>9525</xdr:rowOff>
                  </from>
                  <to>
                    <xdr:col>27</xdr:col>
                    <xdr:colOff>9525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7" name="Check Box 106">
              <controlPr defaultSize="0" autoFill="0" autoLine="0" autoPict="0">
                <anchor moveWithCells="1">
                  <from>
                    <xdr:col>1</xdr:col>
                    <xdr:colOff>28575</xdr:colOff>
                    <xdr:row>100</xdr:row>
                    <xdr:rowOff>114300</xdr:rowOff>
                  </from>
                  <to>
                    <xdr:col>27</xdr:col>
                    <xdr:colOff>123825</xdr:colOff>
                    <xdr:row>102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8" name="Check Box 107">
              <controlPr defaultSize="0" autoFill="0" autoLine="0" autoPict="0">
                <anchor moveWithCells="1">
                  <from>
                    <xdr:col>1</xdr:col>
                    <xdr:colOff>19050</xdr:colOff>
                    <xdr:row>102</xdr:row>
                    <xdr:rowOff>114300</xdr:rowOff>
                  </from>
                  <to>
                    <xdr:col>36</xdr:col>
                    <xdr:colOff>9525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9" name="Check Box 108">
              <controlPr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161925</xdr:rowOff>
                  </from>
                  <to>
                    <xdr:col>9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0" name="Check Box 109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152400</xdr:rowOff>
                  </from>
                  <to>
                    <xdr:col>15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1" name="Check Box 110">
              <controlPr defaultSize="0" autoFill="0" autoLine="0" autoPict="0">
                <anchor moveWithCells="1">
                  <from>
                    <xdr:col>19</xdr:col>
                    <xdr:colOff>9525</xdr:colOff>
                    <xdr:row>44</xdr:row>
                    <xdr:rowOff>161925</xdr:rowOff>
                  </from>
                  <to>
                    <xdr:col>22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2" name="Check Box 111">
              <controlPr defaultSize="0" autoFill="0" autoLine="0" autoPict="0">
                <anchor moveWithCells="1">
                  <from>
                    <xdr:col>24</xdr:col>
                    <xdr:colOff>171450</xdr:colOff>
                    <xdr:row>44</xdr:row>
                    <xdr:rowOff>161925</xdr:rowOff>
                  </from>
                  <to>
                    <xdr:col>27</xdr:col>
                    <xdr:colOff>133350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3" name="Check Box 112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161925</xdr:rowOff>
                  </from>
                  <to>
                    <xdr:col>10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4" name="Check Box 113">
              <controlPr defaultSize="0" autoFill="0" autoLine="0" autoPict="0">
                <anchor moveWithCells="1">
                  <from>
                    <xdr:col>13</xdr:col>
                    <xdr:colOff>0</xdr:colOff>
                    <xdr:row>45</xdr:row>
                    <xdr:rowOff>161925</xdr:rowOff>
                  </from>
                  <to>
                    <xdr:col>15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5" name="Check Box 114">
              <controlPr defaultSize="0" autoFill="0" autoLine="0" autoPict="0">
                <anchor moveWithCells="1">
                  <from>
                    <xdr:col>19</xdr:col>
                    <xdr:colOff>9525</xdr:colOff>
                    <xdr:row>45</xdr:row>
                    <xdr:rowOff>180975</xdr:rowOff>
                  </from>
                  <to>
                    <xdr:col>22</xdr:col>
                    <xdr:colOff>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6" name="Check Box 115">
              <controlPr defaultSize="0" autoFill="0" autoLine="0" autoPict="0">
                <anchor moveWithCells="1">
                  <from>
                    <xdr:col>24</xdr:col>
                    <xdr:colOff>171450</xdr:colOff>
                    <xdr:row>45</xdr:row>
                    <xdr:rowOff>152400</xdr:rowOff>
                  </from>
                  <to>
                    <xdr:col>27</xdr:col>
                    <xdr:colOff>133350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7" name="Check Box 116">
              <controlPr defaultSize="0" autoFill="0" autoLine="0" autoPict="0">
                <anchor moveWithCells="1">
                  <from>
                    <xdr:col>24</xdr:col>
                    <xdr:colOff>161925</xdr:colOff>
                    <xdr:row>46</xdr:row>
                    <xdr:rowOff>161925</xdr:rowOff>
                  </from>
                  <to>
                    <xdr:col>27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8" name="Check Box 117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161925</xdr:rowOff>
                  </from>
                  <to>
                    <xdr:col>9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9" name="Check Box 118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161925</xdr:rowOff>
                  </from>
                  <to>
                    <xdr:col>15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0" name="Check Box 119">
              <controlPr defaultSize="0" autoFill="0" autoLine="0" autoPict="0">
                <anchor moveWithCells="1">
                  <from>
                    <xdr:col>19</xdr:col>
                    <xdr:colOff>9525</xdr:colOff>
                    <xdr:row>46</xdr:row>
                    <xdr:rowOff>171450</xdr:rowOff>
                  </from>
                  <to>
                    <xdr:col>22</xdr:col>
                    <xdr:colOff>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1" name="Check Box 120">
              <controlPr defaultSize="0" autoFill="0" autoLine="0" autoPict="0">
                <anchor moveWithCells="1">
                  <from>
                    <xdr:col>10</xdr:col>
                    <xdr:colOff>114300</xdr:colOff>
                    <xdr:row>231</xdr:row>
                    <xdr:rowOff>95250</xdr:rowOff>
                  </from>
                  <to>
                    <xdr:col>12</xdr:col>
                    <xdr:colOff>19050</xdr:colOff>
                    <xdr:row>233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2" name="Check Box 121">
              <controlPr defaultSize="0" autoFill="0" autoLine="0" autoPict="0">
                <anchor moveWithCells="1">
                  <from>
                    <xdr:col>24</xdr:col>
                    <xdr:colOff>95250</xdr:colOff>
                    <xdr:row>231</xdr:row>
                    <xdr:rowOff>123825</xdr:rowOff>
                  </from>
                  <to>
                    <xdr:col>26</xdr:col>
                    <xdr:colOff>38100</xdr:colOff>
                    <xdr:row>233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3" name="Check Box 122">
              <controlPr defaultSize="0" autoFill="0" autoLine="0" autoPict="0">
                <anchor moveWithCells="1">
                  <from>
                    <xdr:col>24</xdr:col>
                    <xdr:colOff>114300</xdr:colOff>
                    <xdr:row>233</xdr:row>
                    <xdr:rowOff>152400</xdr:rowOff>
                  </from>
                  <to>
                    <xdr:col>27</xdr:col>
                    <xdr:colOff>28575</xdr:colOff>
                    <xdr:row>235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4" name="Check Box 123">
              <controlPr defaultSize="0" autoFill="0" autoLine="0" autoPict="0">
                <anchor moveWithCells="1">
                  <from>
                    <xdr:col>27</xdr:col>
                    <xdr:colOff>114300</xdr:colOff>
                    <xdr:row>234</xdr:row>
                    <xdr:rowOff>0</xdr:rowOff>
                  </from>
                  <to>
                    <xdr:col>30</xdr:col>
                    <xdr:colOff>123825</xdr:colOff>
                    <xdr:row>235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5" name="Check Box 124">
              <controlPr defaultSize="0" autoFill="0" autoLine="0" autoPict="0">
                <anchor moveWithCells="1">
                  <from>
                    <xdr:col>16</xdr:col>
                    <xdr:colOff>142875</xdr:colOff>
                    <xdr:row>234</xdr:row>
                    <xdr:rowOff>133350</xdr:rowOff>
                  </from>
                  <to>
                    <xdr:col>18</xdr:col>
                    <xdr:colOff>85725</xdr:colOff>
                    <xdr:row>236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6" name="Check Box 130">
              <controlPr defaultSize="0" autoFill="0" autoLine="0" autoPict="0">
                <anchor moveWithCells="1">
                  <from>
                    <xdr:col>10</xdr:col>
                    <xdr:colOff>114300</xdr:colOff>
                    <xdr:row>260</xdr:row>
                    <xdr:rowOff>95250</xdr:rowOff>
                  </from>
                  <to>
                    <xdr:col>12</xdr:col>
                    <xdr:colOff>19050</xdr:colOff>
                    <xdr:row>262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7" name="Check Box 131">
              <controlPr defaultSize="0" autoFill="0" autoLine="0" autoPict="0">
                <anchor moveWithCells="1">
                  <from>
                    <xdr:col>24</xdr:col>
                    <xdr:colOff>95250</xdr:colOff>
                    <xdr:row>260</xdr:row>
                    <xdr:rowOff>123825</xdr:rowOff>
                  </from>
                  <to>
                    <xdr:col>26</xdr:col>
                    <xdr:colOff>38100</xdr:colOff>
                    <xdr:row>262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8" name="Check Box 132">
              <controlPr defaultSize="0" autoFill="0" autoLine="0" autoPict="0">
                <anchor moveWithCells="1">
                  <from>
                    <xdr:col>24</xdr:col>
                    <xdr:colOff>114300</xdr:colOff>
                    <xdr:row>262</xdr:row>
                    <xdr:rowOff>152400</xdr:rowOff>
                  </from>
                  <to>
                    <xdr:col>27</xdr:col>
                    <xdr:colOff>28575</xdr:colOff>
                    <xdr:row>264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9" name="Check Box 133">
              <controlPr defaultSize="0" autoFill="0" autoLine="0" autoPict="0">
                <anchor moveWithCells="1">
                  <from>
                    <xdr:col>27</xdr:col>
                    <xdr:colOff>114300</xdr:colOff>
                    <xdr:row>263</xdr:row>
                    <xdr:rowOff>0</xdr:rowOff>
                  </from>
                  <to>
                    <xdr:col>30</xdr:col>
                    <xdr:colOff>123825</xdr:colOff>
                    <xdr:row>264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0" name="Check Box 134">
              <controlPr defaultSize="0" autoFill="0" autoLine="0" autoPict="0">
                <anchor moveWithCells="1">
                  <from>
                    <xdr:col>16</xdr:col>
                    <xdr:colOff>142875</xdr:colOff>
                    <xdr:row>263</xdr:row>
                    <xdr:rowOff>133350</xdr:rowOff>
                  </from>
                  <to>
                    <xdr:col>18</xdr:col>
                    <xdr:colOff>85725</xdr:colOff>
                    <xdr:row>265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Demande</vt:lpstr>
      <vt:lpstr>Adulte</vt:lpstr>
      <vt:lpstr>CaseLiee</vt:lpstr>
      <vt:lpstr>Demande!Code</vt:lpstr>
      <vt:lpstr>Demande!Licence</vt:lpstr>
      <vt:lpstr>Demande!Tarif</vt:lpstr>
      <vt:lpstr>Demande!TARIF_02</vt:lpstr>
      <vt:lpstr>Demande!TARIFS_01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</dc:creator>
  <cp:lastModifiedBy>Poste</cp:lastModifiedBy>
  <cp:lastPrinted>2018-02-06T12:11:22Z</cp:lastPrinted>
  <dcterms:created xsi:type="dcterms:W3CDTF">2017-12-03T14:23:22Z</dcterms:created>
  <dcterms:modified xsi:type="dcterms:W3CDTF">2018-02-06T12:11:55Z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